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240" windowWidth="15195" windowHeight="9030" activeTab="2"/>
  </bookViews>
  <sheets>
    <sheet name="суб2023" sheetId="1" r:id="rId1"/>
    <sheet name="суб2024" sheetId="2" r:id="rId2"/>
    <sheet name="суб2025" sheetId="3" r:id="rId3"/>
  </sheets>
  <calcPr calcId="145621"/>
</workbook>
</file>

<file path=xl/calcChain.xml><?xml version="1.0" encoding="utf-8"?>
<calcChain xmlns="http://schemas.openxmlformats.org/spreadsheetml/2006/main">
  <c r="G41" i="3" l="1"/>
  <c r="F41" i="3"/>
  <c r="D41" i="3"/>
  <c r="B41" i="3"/>
  <c r="C40" i="3"/>
  <c r="I40" i="3" s="1"/>
  <c r="C39" i="3"/>
  <c r="I39" i="3" s="1"/>
  <c r="E38" i="3"/>
  <c r="E41" i="3" s="1"/>
  <c r="A14" i="3"/>
  <c r="G41" i="2"/>
  <c r="F41" i="2"/>
  <c r="D41" i="2"/>
  <c r="B41" i="2"/>
  <c r="C40" i="2"/>
  <c r="I40" i="2" s="1"/>
  <c r="C39" i="2"/>
  <c r="I39" i="2" s="1"/>
  <c r="E38" i="2"/>
  <c r="E41" i="2" s="1"/>
  <c r="C38" i="2"/>
  <c r="C41" i="2" s="1"/>
  <c r="A14" i="2"/>
  <c r="C38" i="3" l="1"/>
  <c r="I38" i="2"/>
  <c r="I41" i="2" s="1"/>
  <c r="E38" i="1"/>
  <c r="C38" i="1" s="1"/>
  <c r="G41" i="1"/>
  <c r="F41" i="1"/>
  <c r="D41" i="1"/>
  <c r="B41" i="1"/>
  <c r="C40" i="1"/>
  <c r="I40" i="1" s="1"/>
  <c r="C39" i="1"/>
  <c r="I39" i="1" s="1"/>
  <c r="C41" i="3" l="1"/>
  <c r="I38" i="3"/>
  <c r="I41" i="3" s="1"/>
  <c r="C41" i="1"/>
  <c r="E41" i="1"/>
  <c r="I38" i="1"/>
  <c r="I41" i="1" s="1"/>
  <c r="A14" i="1" l="1"/>
</calcChain>
</file>

<file path=xl/sharedStrings.xml><?xml version="1.0" encoding="utf-8"?>
<sst xmlns="http://schemas.openxmlformats.org/spreadsheetml/2006/main" count="225" uniqueCount="72">
  <si>
    <t>Сумма</t>
  </si>
  <si>
    <t>%</t>
  </si>
  <si>
    <t>Статья 211 "Заработная плата"</t>
  </si>
  <si>
    <t>Показатели</t>
  </si>
  <si>
    <t>Строка</t>
  </si>
  <si>
    <t>Месячный фонд заработной платы</t>
  </si>
  <si>
    <t>Статья 213 "Начисления на выплаты по заработной плате"</t>
  </si>
  <si>
    <t>Годовой фонд заработной платы</t>
  </si>
  <si>
    <t xml:space="preserve">Сумма </t>
  </si>
  <si>
    <t>Итого по статье 211:     3 909 370,00 (Три миллиона девятьсот девять тысяч триста семьдесят рублей 00 копеек)</t>
  </si>
  <si>
    <t xml:space="preserve">ВСЕГО ФОТ за год </t>
  </si>
  <si>
    <t>Вид расходов 111 "Фонд оплаты труда казенных учреждений и взносы по обязательному социальному страхованию"</t>
  </si>
  <si>
    <t>Итого по статье 213:    2 014 570,62 (Два миллиона четырнадцать тысяч пятьсот семьдесят рублей 62 копейки)</t>
  </si>
  <si>
    <t>Наименование расходов</t>
  </si>
  <si>
    <t>УТВЕРЖДАЮ</t>
  </si>
  <si>
    <t>(наименование должности лица, утверждающего бюджетную смету)</t>
  </si>
  <si>
    <t>(наименование главного распорядителя (распорядителя) бюджетных средств; учреждения)</t>
  </si>
  <si>
    <t>(подпись)</t>
  </si>
  <si>
    <t>(расшифровка подписи)</t>
  </si>
  <si>
    <t>КБК</t>
  </si>
  <si>
    <t>СОГЛАСОВАНО</t>
  </si>
  <si>
    <t>МКДОУ детский сад № 14 г. Лузы</t>
  </si>
  <si>
    <t>Е.И. Мелентьева</t>
  </si>
  <si>
    <t>Остаточная стоимость основных средств</t>
  </si>
  <si>
    <t>Сумма исчисленного налога, подлежащего уплате, рублей</t>
  </si>
  <si>
    <t>Уплата налога на имущество организации</t>
  </si>
  <si>
    <t>Финансовый год</t>
  </si>
  <si>
    <t>Ставка налога</t>
  </si>
  <si>
    <t>(наименование должности лица распорядителя средств, согласующего смету)</t>
  </si>
  <si>
    <t>(наименование распорядителя бюджетных средств, согласующего смету)</t>
  </si>
  <si>
    <r>
      <t xml:space="preserve">_____________      </t>
    </r>
    <r>
      <rPr>
        <u/>
        <sz val="10"/>
        <color indexed="8"/>
        <rFont val="Arial Cyr"/>
        <charset val="204"/>
      </rPr>
      <t xml:space="preserve">     Л.А.Лаури      </t>
    </r>
  </si>
  <si>
    <t xml:space="preserve">           (подпись)                     (расшифровка подписи)</t>
  </si>
  <si>
    <t>Вид расходов 851/89 "Уплата налога на имущество организаций и земельного налога"</t>
  </si>
  <si>
    <t>Код аналитического показателя 291"Субсидия местным бюджетам на выравнивание обеспеченности муниципальных образований области в части уплаты органами местного самоуправления и муниципальными организациями налога на имущество организаций"</t>
  </si>
  <si>
    <t>Вид расходов 111 "Фонд оплаты труда учреждений "</t>
  </si>
  <si>
    <t>Код аналитического показателя  211 "Заработная плата"</t>
  </si>
  <si>
    <t>Категория должностей</t>
  </si>
  <si>
    <t>Установленная численность, ед</t>
  </si>
  <si>
    <t>Среднемесячный размер оплаты труда на одного работника</t>
  </si>
  <si>
    <t>Количество месяцев</t>
  </si>
  <si>
    <t>всего</t>
  </si>
  <si>
    <t>в том числе:</t>
  </si>
  <si>
    <t>(гр. 4 + гр. 5 + гр. 6 + гр.7)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</si>
  <si>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</si>
  <si>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</si>
  <si>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</si>
  <si>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доплата до МРОТ</t>
  </si>
  <si>
    <t>Административно-управленческий аппарат</t>
  </si>
  <si>
    <t>Обслуживающий персонал</t>
  </si>
  <si>
    <t>Средний медицинский персонал</t>
  </si>
  <si>
    <t>Итого</t>
  </si>
  <si>
    <t>Код аналитического показателя  266 "Социальные пособия и компенсации персоналу в денежной форме"</t>
  </si>
  <si>
    <t>Сумма, рублей</t>
  </si>
  <si>
    <t>Размер пособий за первые три дня временной нетрудоспособности за счет средств работодателя</t>
  </si>
  <si>
    <t xml:space="preserve">Фонд оплаты труда
(гр. 2 * гр. 3 * гр. 8)
</t>
  </si>
  <si>
    <t>Вид расходов 119  "Взносы по обязательному социальному страхованию на выплаты по оплате труда работников и иные выплаты работникам учреждений"</t>
  </si>
  <si>
    <t>Код аналитического показателя 213 "Начисления на выплаты по оплате труда"</t>
  </si>
  <si>
    <t>Размер начислений на выплаты по оплате труда</t>
  </si>
  <si>
    <t>Начальник Управления образования  Лузского муниципального округа</t>
  </si>
  <si>
    <t>Управление образования Лузского муниципального округа Кировской области</t>
  </si>
  <si>
    <t>903-0701-010010242А</t>
  </si>
  <si>
    <t>И. О.Заведующая</t>
  </si>
  <si>
    <t>Итого по коду аналитического показателя 211: 5 520 000,00 (Пять тысяч пятьсот двадцать рублей 00 копеек)</t>
  </si>
  <si>
    <t>Итого по коду аналитического показателя 266:  30 000,00 (Тридцать тысяч рублей 00 копеек)</t>
  </si>
  <si>
    <t>1 667 040,00</t>
  </si>
  <si>
    <t>Итого по коду аналитического показателя 213:  1 667 040,00 (Один миллион шестсотшестьдесят семь тысяч сорок рублей 00 копеек)</t>
  </si>
  <si>
    <t xml:space="preserve">ВСЕГО ПО ВИДУ РАСХОДОВ 119: 1 667 040,00 (Один миллион шестьсот шестьдесят семь тысяч сорок рублей 00 копеек) </t>
  </si>
  <si>
    <r>
      <t xml:space="preserve">" </t>
    </r>
    <r>
      <rPr>
        <u/>
        <sz val="10"/>
        <color indexed="8"/>
        <rFont val="Arial Cyr"/>
        <charset val="204"/>
      </rPr>
      <t xml:space="preserve">11 </t>
    </r>
    <r>
      <rPr>
        <sz val="10"/>
        <color indexed="8"/>
        <rFont val="Arial Cyr"/>
        <family val="2"/>
      </rPr>
      <t xml:space="preserve">" </t>
    </r>
    <r>
      <rPr>
        <u/>
        <sz val="10"/>
        <color indexed="8"/>
        <rFont val="Arial Cyr"/>
        <charset val="204"/>
      </rPr>
      <t xml:space="preserve"> января </t>
    </r>
    <r>
      <rPr>
        <sz val="10"/>
        <color indexed="8"/>
        <rFont val="Arial Cyr"/>
        <family val="2"/>
      </rPr>
      <t xml:space="preserve"> 20</t>
    </r>
    <r>
      <rPr>
        <u/>
        <sz val="10"/>
        <color indexed="8"/>
        <rFont val="Arial Cyr"/>
        <charset val="204"/>
      </rPr>
      <t>23</t>
    </r>
    <r>
      <rPr>
        <sz val="10"/>
        <color indexed="8"/>
        <rFont val="Arial Cyr"/>
        <family val="2"/>
      </rPr>
      <t xml:space="preserve"> г.</t>
    </r>
  </si>
  <si>
    <t>ВСЕГО ПО ВИДУ РАСХОДОВ 111:  5 550 000,00 (Пять миллионов пятьсот пятьдесят тысяч рублей 00 копеек)</t>
  </si>
  <si>
    <r>
      <t xml:space="preserve">" 11 </t>
    </r>
    <r>
      <rPr>
        <sz val="10"/>
        <color indexed="8"/>
        <rFont val="Arial Cyr"/>
        <family val="2"/>
      </rPr>
      <t xml:space="preserve">"  </t>
    </r>
    <r>
      <rPr>
        <u/>
        <sz val="10"/>
        <color indexed="8"/>
        <rFont val="Arial Cyr"/>
        <charset val="204"/>
      </rPr>
      <t>января</t>
    </r>
    <r>
      <rPr>
        <sz val="10"/>
        <color indexed="8"/>
        <rFont val="Arial Cyr"/>
        <family val="2"/>
      </rPr>
      <t xml:space="preserve">  20</t>
    </r>
    <r>
      <rPr>
        <u/>
        <sz val="10"/>
        <color indexed="8"/>
        <rFont val="Arial Cyr"/>
        <charset val="204"/>
      </rPr>
      <t>23</t>
    </r>
    <r>
      <rPr>
        <sz val="10"/>
        <color indexed="8"/>
        <rFont val="Arial Cyr"/>
        <family val="2"/>
      </rPr>
      <t xml:space="preserve"> г.</t>
    </r>
  </si>
  <si>
    <t>Итого по коду аналитического показателя 291/89:  193 000,00 (Сто девяносто три тысячи рублей 00 копеек)</t>
  </si>
  <si>
    <t xml:space="preserve">ВСЕГО ПО ВИДУ РАСХОДОВ 851:  193 000,00 (Сто девяносто три тысячи рублей 00 копеек)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</si>
</sst>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25" x14ac:knownFonts="1">
    <font>
      <sz val="10"/>
      <name val="Arial Cyr"/>
      <charset val="204"/>
    </font>
    <font>
      <b/>
      <u/>
      <sz val="12"/>
      <name val="Arial Cyr"/>
      <family val="2"/>
      <charset val="204"/>
    </font>
    <font>
      <b/>
      <sz val="10"/>
      <name val="Arial Cyr"/>
      <charset val="204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sz val="9"/>
      <name val="Arial Cyr"/>
      <charset val="204"/>
    </font>
    <font>
      <sz val="7"/>
      <color indexed="8"/>
      <name val="Arial Cyr"/>
      <family val="2"/>
    </font>
    <font>
      <sz val="10"/>
      <color indexed="8"/>
      <name val="Arial Cyr"/>
      <family val="2"/>
    </font>
    <font>
      <sz val="10"/>
      <color indexed="8"/>
      <name val="Arial Cyr"/>
      <charset val="204"/>
    </font>
    <font>
      <sz val="10"/>
      <color rgb="FF000000"/>
      <name val="Arial Cyr"/>
      <family val="2"/>
    </font>
    <font>
      <sz val="8"/>
      <color rgb="FF000000"/>
      <name val="Arial Cyr"/>
      <family val="2"/>
    </font>
    <font>
      <sz val="7"/>
      <color rgb="FF000000"/>
      <name val="Arial Cyr"/>
      <family val="2"/>
    </font>
    <font>
      <u/>
      <sz val="10"/>
      <color indexed="8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color indexed="8"/>
      <name val="Arial Cyr"/>
      <charset val="204"/>
    </font>
    <font>
      <sz val="11"/>
      <color rgb="FF000000"/>
      <name val="Arial Cyr"/>
      <charset val="204"/>
    </font>
    <font>
      <b/>
      <sz val="12"/>
      <name val="Arial Cyr"/>
      <charset val="204"/>
    </font>
    <font>
      <sz val="10"/>
      <color rgb="FFFF0000"/>
      <name val="Arial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 Cyr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9" fillId="0" borderId="0"/>
    <xf numFmtId="0" fontId="9" fillId="0" borderId="0">
      <alignment horizontal="center"/>
    </xf>
    <xf numFmtId="0" fontId="10" fillId="0" borderId="0">
      <alignment horizontal="center" vertical="top"/>
    </xf>
    <xf numFmtId="0" fontId="9" fillId="0" borderId="7">
      <alignment horizontal="left" wrapText="1"/>
    </xf>
    <xf numFmtId="0" fontId="9" fillId="0" borderId="7"/>
    <xf numFmtId="0" fontId="10" fillId="0" borderId="8">
      <alignment horizontal="left" vertical="top" wrapText="1"/>
    </xf>
    <xf numFmtId="0" fontId="10" fillId="0" borderId="8">
      <alignment horizontal="right" vertical="top" wrapText="1"/>
    </xf>
  </cellStyleXfs>
  <cellXfs count="143">
    <xf numFmtId="0" fontId="0" fillId="0" borderId="0" xfId="0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Font="1"/>
    <xf numFmtId="0" fontId="9" fillId="0" borderId="0" xfId="2" applyNumberFormat="1" applyBorder="1" applyAlignment="1" applyProtection="1"/>
    <xf numFmtId="0" fontId="9" fillId="0" borderId="0" xfId="4" applyNumberFormat="1" applyBorder="1" applyAlignment="1" applyProtection="1">
      <alignment wrapText="1"/>
    </xf>
    <xf numFmtId="0" fontId="6" fillId="0" borderId="0" xfId="7" applyNumberFormat="1" applyFont="1" applyBorder="1" applyAlignment="1" applyProtection="1">
      <alignment vertical="top" wrapText="1"/>
    </xf>
    <xf numFmtId="0" fontId="7" fillId="0" borderId="0" xfId="4" applyNumberFormat="1" applyFont="1" applyBorder="1" applyAlignment="1" applyProtection="1">
      <alignment wrapText="1"/>
    </xf>
    <xf numFmtId="0" fontId="9" fillId="0" borderId="0" xfId="1" applyNumberFormat="1" applyProtection="1"/>
    <xf numFmtId="0" fontId="9" fillId="0" borderId="2" xfId="2" applyNumberFormat="1" applyBorder="1" applyProtection="1">
      <alignment horizontal="center"/>
    </xf>
    <xf numFmtId="0" fontId="11" fillId="0" borderId="0" xfId="3" applyNumberFormat="1" applyFont="1" applyProtection="1">
      <alignment horizontal="center" vertical="top"/>
    </xf>
    <xf numFmtId="0" fontId="7" fillId="0" borderId="0" xfId="1" applyNumberFormat="1" applyFont="1" applyAlignment="1" applyProtection="1"/>
    <xf numFmtId="0" fontId="7" fillId="0" borderId="0" xfId="4" applyNumberFormat="1" applyFont="1" applyBorder="1" applyAlignment="1" applyProtection="1">
      <alignment horizontal="center" wrapText="1"/>
    </xf>
    <xf numFmtId="0" fontId="9" fillId="0" borderId="0" xfId="4" applyBorder="1" applyAlignment="1">
      <alignment horizontal="center" wrapText="1"/>
    </xf>
    <xf numFmtId="0" fontId="11" fillId="0" borderId="0" xfId="5" applyNumberFormat="1" applyFont="1" applyBorder="1" applyAlignment="1" applyProtection="1"/>
    <xf numFmtId="0" fontId="7" fillId="0" borderId="0" xfId="1" applyNumberFormat="1" applyFont="1" applyBorder="1" applyAlignment="1" applyProtection="1"/>
    <xf numFmtId="0" fontId="9" fillId="0" borderId="0" xfId="1" applyBorder="1" applyAlignment="1"/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 wrapText="1"/>
    </xf>
    <xf numFmtId="0" fontId="9" fillId="0" borderId="0" xfId="1" applyAlignment="1">
      <alignment horizontal="right"/>
    </xf>
    <xf numFmtId="0" fontId="9" fillId="0" borderId="0" xfId="2" applyBorder="1" applyAlignment="1"/>
    <xf numFmtId="0" fontId="6" fillId="0" borderId="0" xfId="7" applyFont="1" applyBorder="1" applyAlignment="1">
      <alignment vertical="top" wrapText="1"/>
    </xf>
    <xf numFmtId="0" fontId="9" fillId="0" borderId="0" xfId="4" applyBorder="1" applyAlignment="1">
      <alignment wrapText="1"/>
    </xf>
    <xf numFmtId="0" fontId="9" fillId="0" borderId="0" xfId="2" applyNumberFormat="1" applyBorder="1" applyProtection="1">
      <alignment horizontal="center"/>
    </xf>
    <xf numFmtId="0" fontId="11" fillId="0" borderId="0" xfId="3" applyNumberFormat="1" applyFont="1" applyBorder="1" applyProtection="1">
      <alignment horizontal="center" vertical="top"/>
    </xf>
    <xf numFmtId="0" fontId="14" fillId="0" borderId="0" xfId="0" applyFont="1"/>
    <xf numFmtId="0" fontId="15" fillId="0" borderId="0" xfId="4" applyNumberFormat="1" applyFont="1" applyBorder="1" applyAlignment="1" applyProtection="1">
      <alignment horizontal="center" wrapText="1"/>
    </xf>
    <xf numFmtId="0" fontId="16" fillId="0" borderId="0" xfId="4" applyFont="1" applyBorder="1" applyAlignment="1">
      <alignment horizontal="center" wrapText="1"/>
    </xf>
    <xf numFmtId="0" fontId="13" fillId="0" borderId="0" xfId="0" applyFont="1"/>
    <xf numFmtId="0" fontId="13" fillId="0" borderId="0" xfId="0" applyFont="1" applyBorder="1" applyAlignment="1"/>
    <xf numFmtId="0" fontId="1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7" fillId="0" borderId="0" xfId="0" applyFont="1"/>
    <xf numFmtId="0" fontId="17" fillId="0" borderId="0" xfId="0" applyFont="1" applyBorder="1" applyAlignment="1"/>
    <xf numFmtId="0" fontId="17" fillId="0" borderId="0" xfId="0" applyFont="1" applyAlignment="1">
      <alignment horizontal="left"/>
    </xf>
    <xf numFmtId="0" fontId="17" fillId="0" borderId="0" xfId="0" applyFont="1" applyBorder="1" applyAlignment="1">
      <alignment horizontal="center"/>
    </xf>
    <xf numFmtId="0" fontId="0" fillId="0" borderId="0" xfId="0" applyFont="1" applyAlignment="1">
      <alignment vertical="top"/>
    </xf>
    <xf numFmtId="0" fontId="18" fillId="0" borderId="0" xfId="0" applyFont="1"/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wrapText="1"/>
    </xf>
    <xf numFmtId="4" fontId="19" fillId="0" borderId="1" xfId="0" applyNumberFormat="1" applyFont="1" applyBorder="1" applyAlignment="1">
      <alignment wrapText="1"/>
    </xf>
    <xf numFmtId="0" fontId="19" fillId="0" borderId="9" xfId="0" applyFont="1" applyBorder="1" applyAlignment="1">
      <alignment wrapText="1"/>
    </xf>
    <xf numFmtId="4" fontId="19" fillId="0" borderId="9" xfId="0" applyNumberFormat="1" applyFont="1" applyBorder="1" applyAlignment="1">
      <alignment wrapText="1"/>
    </xf>
    <xf numFmtId="4" fontId="19" fillId="0" borderId="9" xfId="0" applyNumberFormat="1" applyFont="1" applyBorder="1"/>
    <xf numFmtId="0" fontId="19" fillId="0" borderId="9" xfId="0" applyFont="1" applyBorder="1"/>
    <xf numFmtId="0" fontId="20" fillId="0" borderId="12" xfId="0" applyFont="1" applyFill="1" applyBorder="1" applyAlignment="1">
      <alignment horizontal="left" wrapText="1"/>
    </xf>
    <xf numFmtId="0" fontId="20" fillId="0" borderId="13" xfId="0" applyFont="1" applyFill="1" applyBorder="1" applyAlignment="1">
      <alignment horizontal="right" wrapText="1"/>
    </xf>
    <xf numFmtId="4" fontId="20" fillId="0" borderId="13" xfId="0" applyNumberFormat="1" applyFont="1" applyFill="1" applyBorder="1" applyAlignment="1">
      <alignment horizontal="right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0" fillId="0" borderId="0" xfId="0" applyFont="1" applyBorder="1" applyAlignment="1">
      <alignment horizontal="center"/>
    </xf>
    <xf numFmtId="4" fontId="0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4" fontId="23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9" fillId="0" borderId="1" xfId="0" applyFont="1" applyBorder="1" applyAlignment="1">
      <alignment horizontal="center" vertical="center" wrapText="1"/>
    </xf>
    <xf numFmtId="2" fontId="18" fillId="0" borderId="0" xfId="0" applyNumberFormat="1" applyFont="1"/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9" fillId="0" borderId="0" xfId="1" applyAlignment="1">
      <alignment horizontal="right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24" fillId="0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2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6" fillId="0" borderId="8" xfId="7" applyNumberFormat="1" applyFont="1" applyAlignment="1" applyProtection="1">
      <alignment horizontal="center" vertical="top" wrapText="1"/>
    </xf>
    <xf numFmtId="0" fontId="8" fillId="0" borderId="2" xfId="2" applyNumberFormat="1" applyFont="1" applyBorder="1" applyAlignment="1" applyProtection="1">
      <alignment horizontal="center"/>
    </xf>
    <xf numFmtId="0" fontId="11" fillId="0" borderId="5" xfId="3" applyNumberFormat="1" applyFont="1" applyBorder="1" applyAlignment="1" applyProtection="1">
      <alignment horizontal="center" vertical="top"/>
    </xf>
    <xf numFmtId="0" fontId="9" fillId="0" borderId="0" xfId="1" applyAlignment="1">
      <alignment horizontal="right"/>
    </xf>
    <xf numFmtId="0" fontId="0" fillId="0" borderId="1" xfId="0" applyBorder="1" applyAlignment="1">
      <alignment horizontal="left"/>
    </xf>
    <xf numFmtId="0" fontId="9" fillId="0" borderId="0" xfId="2" applyAlignment="1">
      <alignment horizontal="center"/>
    </xf>
    <xf numFmtId="0" fontId="9" fillId="0" borderId="7" xfId="4" applyNumberFormat="1" applyAlignment="1" applyProtection="1">
      <alignment horizontal="center" wrapText="1"/>
    </xf>
    <xf numFmtId="0" fontId="6" fillId="0" borderId="8" xfId="7" applyFont="1" applyAlignment="1">
      <alignment horizontal="center" vertical="top" wrapText="1"/>
    </xf>
    <xf numFmtId="0" fontId="9" fillId="0" borderId="7" xfId="4" applyAlignment="1">
      <alignment horizontal="center" wrapText="1"/>
    </xf>
    <xf numFmtId="0" fontId="13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2" fontId="11" fillId="0" borderId="5" xfId="1" applyNumberFormat="1" applyFont="1" applyBorder="1" applyAlignment="1" applyProtection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14" fillId="0" borderId="0" xfId="0" applyFont="1" applyAlignment="1"/>
    <xf numFmtId="0" fontId="4" fillId="0" borderId="0" xfId="0" applyFont="1" applyAlignment="1">
      <alignment horizontal="left"/>
    </xf>
    <xf numFmtId="0" fontId="19" fillId="0" borderId="1" xfId="0" applyFont="1" applyBorder="1" applyAlignment="1">
      <alignment horizontal="center" vertical="center" wrapText="1"/>
    </xf>
    <xf numFmtId="164" fontId="19" fillId="0" borderId="3" xfId="0" applyNumberFormat="1" applyFont="1" applyBorder="1" applyAlignment="1">
      <alignment horizontal="center" vertical="center" wrapText="1"/>
    </xf>
    <xf numFmtId="164" fontId="19" fillId="0" borderId="6" xfId="0" applyNumberFormat="1" applyFont="1" applyBorder="1" applyAlignment="1">
      <alignment horizontal="center" vertical="center" wrapText="1"/>
    </xf>
    <xf numFmtId="164" fontId="19" fillId="0" borderId="4" xfId="0" applyNumberFormat="1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9" fillId="0" borderId="0" xfId="2" applyNumberFormat="1" applyBorder="1" applyAlignment="1" applyProtection="1">
      <alignment horizontal="left"/>
    </xf>
    <xf numFmtId="0" fontId="11" fillId="0" borderId="0" xfId="3" applyNumberFormat="1" applyFont="1" applyAlignment="1" applyProtection="1">
      <alignment horizontal="left" vertical="top" wrapText="1"/>
    </xf>
    <xf numFmtId="0" fontId="9" fillId="0" borderId="0" xfId="5" applyNumberFormat="1" applyBorder="1" applyAlignment="1" applyProtection="1">
      <alignment horizontal="left" vertical="center" wrapText="1"/>
    </xf>
    <xf numFmtId="0" fontId="11" fillId="0" borderId="5" xfId="5" applyNumberFormat="1" applyFont="1" applyBorder="1" applyAlignment="1" applyProtection="1">
      <alignment horizontal="center" wrapText="1"/>
    </xf>
    <xf numFmtId="0" fontId="7" fillId="0" borderId="0" xfId="6" applyNumberFormat="1" applyFont="1" applyBorder="1" applyAlignment="1" applyProtection="1">
      <alignment horizontal="center" wrapText="1"/>
    </xf>
    <xf numFmtId="0" fontId="9" fillId="0" borderId="0" xfId="5" applyNumberFormat="1" applyFont="1" applyBorder="1" applyAlignment="1" applyProtection="1">
      <alignment horizontal="center" wrapText="1"/>
    </xf>
    <xf numFmtId="0" fontId="2" fillId="0" borderId="0" xfId="0" applyFont="1" applyAlignment="1">
      <alignment horizontal="left" vertical="top" wrapText="1"/>
    </xf>
    <xf numFmtId="0" fontId="21" fillId="0" borderId="3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4" fontId="21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</cellXfs>
  <cellStyles count="8">
    <cellStyle name="xl22" xfId="1"/>
    <cellStyle name="xl25" xfId="2"/>
    <cellStyle name="xl26" xfId="3"/>
    <cellStyle name="xl40" xfId="4"/>
    <cellStyle name="xl49" xfId="5"/>
    <cellStyle name="xl50" xfId="6"/>
    <cellStyle name="xl66" xfId="7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topLeftCell="A50" workbookViewId="0">
      <selection activeCell="L43" sqref="L43"/>
    </sheetView>
  </sheetViews>
  <sheetFormatPr defaultRowHeight="11.25" customHeight="1" x14ac:dyDescent="0.2"/>
  <cols>
    <col min="1" max="1" width="23" customWidth="1"/>
    <col min="2" max="2" width="8.85546875" customWidth="1"/>
    <col min="3" max="3" width="12.140625" customWidth="1"/>
    <col min="4" max="4" width="10" customWidth="1"/>
    <col min="5" max="5" width="9" customWidth="1"/>
    <col min="6" max="6" width="10" customWidth="1"/>
    <col min="7" max="7" width="8.5703125" customWidth="1"/>
    <col min="8" max="8" width="5.28515625" customWidth="1"/>
    <col min="9" max="9" width="12.85546875" customWidth="1"/>
    <col min="11" max="11" width="10.5703125" bestFit="1" customWidth="1"/>
  </cols>
  <sheetData>
    <row r="1" spans="1:9" ht="11.25" hidden="1" customHeight="1" x14ac:dyDescent="0.25">
      <c r="A1" s="79" t="s">
        <v>11</v>
      </c>
      <c r="B1" s="79"/>
      <c r="C1" s="79"/>
      <c r="D1" s="79"/>
      <c r="E1" s="79"/>
    </row>
    <row r="2" spans="1:9" ht="11.25" hidden="1" customHeight="1" x14ac:dyDescent="0.2"/>
    <row r="3" spans="1:9" ht="11.25" hidden="1" customHeight="1" x14ac:dyDescent="0.25">
      <c r="A3" s="84" t="s">
        <v>2</v>
      </c>
      <c r="B3" s="84"/>
      <c r="C3" s="84"/>
      <c r="D3" s="84"/>
      <c r="E3" s="84"/>
    </row>
    <row r="4" spans="1:9" ht="11.25" hidden="1" customHeight="1" x14ac:dyDescent="0.2"/>
    <row r="5" spans="1:9" ht="11.25" hidden="1" customHeight="1" x14ac:dyDescent="0.2">
      <c r="A5" s="82" t="s">
        <v>3</v>
      </c>
      <c r="B5" s="82"/>
      <c r="C5" s="82"/>
      <c r="D5" s="1" t="s">
        <v>4</v>
      </c>
      <c r="E5" s="1" t="s">
        <v>0</v>
      </c>
    </row>
    <row r="6" spans="1:9" ht="11.25" hidden="1" customHeight="1" x14ac:dyDescent="0.2">
      <c r="A6" s="91" t="s">
        <v>5</v>
      </c>
      <c r="B6" s="91"/>
      <c r="C6" s="91"/>
      <c r="D6" s="1">
        <v>1</v>
      </c>
      <c r="E6" s="2">
        <v>131479.17000000001</v>
      </c>
    </row>
    <row r="7" spans="1:9" ht="11.25" hidden="1" customHeight="1" x14ac:dyDescent="0.2">
      <c r="A7" s="86" t="s">
        <v>10</v>
      </c>
      <c r="B7" s="86"/>
      <c r="C7" s="86"/>
      <c r="D7" s="1">
        <v>2</v>
      </c>
      <c r="E7" s="3">
        <v>1577750</v>
      </c>
    </row>
    <row r="8" spans="1:9" ht="11.25" hidden="1" customHeight="1" x14ac:dyDescent="0.2"/>
    <row r="9" spans="1:9" ht="11.25" hidden="1" customHeight="1" x14ac:dyDescent="0.2">
      <c r="A9" s="80" t="s">
        <v>9</v>
      </c>
      <c r="B9" s="80"/>
      <c r="C9" s="80"/>
      <c r="D9" s="80"/>
      <c r="E9" s="80"/>
    </row>
    <row r="10" spans="1:9" ht="11.25" hidden="1" customHeight="1" x14ac:dyDescent="0.2"/>
    <row r="11" spans="1:9" ht="11.25" hidden="1" customHeight="1" x14ac:dyDescent="0.25">
      <c r="A11" s="85" t="s">
        <v>6</v>
      </c>
      <c r="B11" s="85"/>
      <c r="C11" s="85"/>
      <c r="D11" s="85"/>
      <c r="E11" s="85"/>
    </row>
    <row r="12" spans="1:9" ht="11.25" hidden="1" customHeight="1" x14ac:dyDescent="0.2"/>
    <row r="13" spans="1:9" ht="11.25" hidden="1" customHeight="1" x14ac:dyDescent="0.2">
      <c r="A13" s="82" t="s">
        <v>7</v>
      </c>
      <c r="B13" s="82"/>
      <c r="C13" s="82"/>
      <c r="D13" s="1" t="s">
        <v>1</v>
      </c>
      <c r="E13" s="1" t="s">
        <v>8</v>
      </c>
    </row>
    <row r="14" spans="1:9" ht="11.25" hidden="1" customHeight="1" x14ac:dyDescent="0.25">
      <c r="A14" s="83">
        <f>E7</f>
        <v>1577750</v>
      </c>
      <c r="B14" s="82"/>
      <c r="C14" s="82"/>
      <c r="D14" s="1">
        <v>30.2</v>
      </c>
      <c r="E14" s="2">
        <v>436820.62</v>
      </c>
      <c r="F14" s="79"/>
      <c r="G14" s="79"/>
      <c r="H14" s="79"/>
      <c r="I14" s="79"/>
    </row>
    <row r="15" spans="1:9" ht="11.25" hidden="1" customHeight="1" x14ac:dyDescent="0.2"/>
    <row r="16" spans="1:9" ht="11.25" hidden="1" customHeight="1" x14ac:dyDescent="0.2">
      <c r="A16" s="81" t="s">
        <v>12</v>
      </c>
      <c r="B16" s="81"/>
      <c r="C16" s="81"/>
      <c r="D16" s="81"/>
      <c r="E16" s="81"/>
    </row>
    <row r="17" spans="1:9" ht="13.15" customHeight="1" x14ac:dyDescent="0.2">
      <c r="E17" s="6"/>
      <c r="F17" s="25"/>
      <c r="G17" s="92" t="s">
        <v>14</v>
      </c>
      <c r="H17" s="92"/>
      <c r="I17" s="92"/>
    </row>
    <row r="18" spans="1:9" ht="18" customHeight="1" x14ac:dyDescent="0.2">
      <c r="E18" s="7"/>
      <c r="F18" s="7"/>
      <c r="G18" s="93" t="s">
        <v>61</v>
      </c>
      <c r="H18" s="93"/>
      <c r="I18" s="93"/>
    </row>
    <row r="19" spans="1:9" ht="24.6" customHeight="1" x14ac:dyDescent="0.2">
      <c r="E19" s="8"/>
      <c r="F19" s="26"/>
      <c r="G19" s="94" t="s">
        <v>15</v>
      </c>
      <c r="H19" s="94"/>
      <c r="I19" s="94"/>
    </row>
    <row r="20" spans="1:9" ht="27.75" customHeight="1" x14ac:dyDescent="0.2">
      <c r="E20" s="9"/>
      <c r="F20" s="27"/>
      <c r="G20" s="95" t="s">
        <v>21</v>
      </c>
      <c r="H20" s="95"/>
      <c r="I20" s="95"/>
    </row>
    <row r="21" spans="1:9" ht="30.75" customHeight="1" x14ac:dyDescent="0.2">
      <c r="E21" s="8"/>
      <c r="F21" s="8"/>
      <c r="G21" s="87" t="s">
        <v>16</v>
      </c>
      <c r="H21" s="87"/>
      <c r="I21" s="87"/>
    </row>
    <row r="22" spans="1:9" ht="12.75" x14ac:dyDescent="0.2">
      <c r="E22" s="10"/>
      <c r="F22" s="28"/>
      <c r="G22" s="11"/>
      <c r="H22" s="88" t="s">
        <v>22</v>
      </c>
      <c r="I22" s="88"/>
    </row>
    <row r="23" spans="1:9" ht="18" customHeight="1" x14ac:dyDescent="0.2">
      <c r="E23" s="10"/>
      <c r="F23" s="29"/>
      <c r="G23" s="12" t="s">
        <v>17</v>
      </c>
      <c r="H23" s="89" t="s">
        <v>18</v>
      </c>
      <c r="I23" s="89"/>
    </row>
    <row r="24" spans="1:9" ht="12.75" x14ac:dyDescent="0.2">
      <c r="E24" s="13"/>
      <c r="F24" s="18"/>
      <c r="G24" s="90" t="s">
        <v>67</v>
      </c>
      <c r="H24" s="90"/>
      <c r="I24" s="90"/>
    </row>
    <row r="25" spans="1:9" ht="72.599999999999994" customHeight="1" x14ac:dyDescent="0.2">
      <c r="E25" s="14"/>
      <c r="F25" s="15"/>
      <c r="G25" s="15"/>
      <c r="H25" s="15"/>
    </row>
    <row r="26" spans="1:9" ht="15" x14ac:dyDescent="0.25">
      <c r="A26" s="96" t="s">
        <v>26</v>
      </c>
      <c r="B26" s="96"/>
      <c r="C26" s="97">
        <v>2023</v>
      </c>
      <c r="D26" s="97"/>
      <c r="E26" s="97"/>
      <c r="F26" s="97"/>
      <c r="G26" s="24"/>
      <c r="H26" s="24"/>
    </row>
    <row r="27" spans="1:9" ht="9.1999999999999993" customHeight="1" x14ac:dyDescent="0.2">
      <c r="A27" s="30"/>
      <c r="B27" s="30"/>
      <c r="C27" s="30"/>
      <c r="D27" s="30"/>
      <c r="E27" s="31"/>
      <c r="F27" s="32"/>
      <c r="G27" s="15"/>
      <c r="H27" s="15"/>
    </row>
    <row r="28" spans="1:9" ht="7.5" customHeight="1" x14ac:dyDescent="0.25">
      <c r="A28" s="33"/>
      <c r="B28" s="34"/>
      <c r="C28" s="35"/>
      <c r="D28" s="35"/>
      <c r="E28" s="35"/>
      <c r="F28" s="35"/>
      <c r="G28" s="4"/>
      <c r="H28" s="4"/>
    </row>
    <row r="29" spans="1:9" ht="22.9" customHeight="1" x14ac:dyDescent="0.25">
      <c r="A29" s="42" t="s">
        <v>19</v>
      </c>
      <c r="B29" s="43"/>
      <c r="C29" s="111" t="s">
        <v>60</v>
      </c>
      <c r="D29" s="111"/>
      <c r="E29" s="111"/>
      <c r="F29" s="111"/>
      <c r="G29" s="15"/>
      <c r="H29" s="15"/>
    </row>
    <row r="30" spans="1:9" ht="11.25" customHeight="1" x14ac:dyDescent="0.25">
      <c r="A30" s="44"/>
      <c r="B30" s="44"/>
      <c r="C30" s="45"/>
      <c r="D30" s="45"/>
      <c r="E30" s="45"/>
      <c r="F30" s="45"/>
      <c r="G30" s="15"/>
      <c r="H30" s="15"/>
    </row>
    <row r="31" spans="1:9" ht="22.9" customHeight="1" x14ac:dyDescent="0.25">
      <c r="A31" s="98" t="s">
        <v>34</v>
      </c>
      <c r="B31" s="98"/>
      <c r="C31" s="98"/>
      <c r="D31" s="98"/>
      <c r="E31" s="98"/>
      <c r="F31" s="98"/>
      <c r="G31" s="98"/>
      <c r="H31" s="112"/>
      <c r="I31" s="46"/>
    </row>
    <row r="32" spans="1:9" ht="22.9" customHeight="1" x14ac:dyDescent="0.25">
      <c r="A32" s="113" t="s">
        <v>35</v>
      </c>
      <c r="B32" s="113"/>
      <c r="C32" s="113"/>
      <c r="D32" s="113"/>
      <c r="E32" s="113"/>
      <c r="F32" s="113"/>
      <c r="G32" s="113"/>
      <c r="H32" s="113"/>
      <c r="I32" s="46"/>
    </row>
    <row r="33" spans="1:11" ht="22.9" customHeight="1" x14ac:dyDescent="0.2">
      <c r="A33" s="47"/>
      <c r="B33" s="47"/>
      <c r="C33" s="47"/>
      <c r="D33" s="47"/>
      <c r="E33" s="47"/>
      <c r="F33" s="47"/>
      <c r="G33" s="47"/>
      <c r="H33" s="47"/>
      <c r="I33" s="47"/>
    </row>
    <row r="34" spans="1:11" ht="22.9" customHeight="1" x14ac:dyDescent="0.2">
      <c r="A34" s="114" t="s">
        <v>36</v>
      </c>
      <c r="B34" s="114" t="s">
        <v>37</v>
      </c>
      <c r="C34" s="115" t="s">
        <v>38</v>
      </c>
      <c r="D34" s="116"/>
      <c r="E34" s="116"/>
      <c r="F34" s="116"/>
      <c r="G34" s="117"/>
      <c r="H34" s="118" t="s">
        <v>39</v>
      </c>
      <c r="I34" s="114" t="s">
        <v>54</v>
      </c>
    </row>
    <row r="35" spans="1:11" ht="22.9" customHeight="1" x14ac:dyDescent="0.2">
      <c r="A35" s="114"/>
      <c r="B35" s="114"/>
      <c r="C35" s="67" t="s">
        <v>40</v>
      </c>
      <c r="D35" s="114" t="s">
        <v>41</v>
      </c>
      <c r="E35" s="114"/>
      <c r="F35" s="114"/>
      <c r="G35" s="114"/>
      <c r="H35" s="119"/>
      <c r="I35" s="114"/>
    </row>
    <row r="36" spans="1:11" ht="37.5" customHeight="1" x14ac:dyDescent="0.2">
      <c r="A36" s="114"/>
      <c r="B36" s="114"/>
      <c r="C36" s="67" t="s">
        <v>42</v>
      </c>
      <c r="D36" s="67" t="s">
        <v>43</v>
      </c>
      <c r="E36" s="67" t="s">
        <v>44</v>
      </c>
      <c r="F36" s="67" t="s">
        <v>45</v>
      </c>
      <c r="G36" s="48" t="s">
        <v>46</v>
      </c>
      <c r="H36" s="120"/>
      <c r="I36" s="114"/>
    </row>
    <row r="37" spans="1:11" ht="22.9" customHeight="1" x14ac:dyDescent="0.2">
      <c r="A37" s="49">
        <v>1</v>
      </c>
      <c r="B37" s="49">
        <v>2</v>
      </c>
      <c r="C37" s="49">
        <v>3</v>
      </c>
      <c r="D37" s="49">
        <v>4</v>
      </c>
      <c r="E37" s="49">
        <v>5</v>
      </c>
      <c r="F37" s="49">
        <v>6</v>
      </c>
      <c r="G37" s="49">
        <v>7</v>
      </c>
      <c r="H37" s="49">
        <v>8</v>
      </c>
      <c r="I37" s="49">
        <v>9</v>
      </c>
    </row>
    <row r="38" spans="1:11" ht="21.75" customHeight="1" x14ac:dyDescent="0.2">
      <c r="A38" s="50" t="s">
        <v>47</v>
      </c>
      <c r="B38" s="50">
        <v>1</v>
      </c>
      <c r="C38" s="51">
        <f>D38+E38+F38+G38</f>
        <v>33047.550000000003</v>
      </c>
      <c r="D38" s="51">
        <v>14637</v>
      </c>
      <c r="E38" s="51">
        <f>(D38+F38)*0.15</f>
        <v>4310.55</v>
      </c>
      <c r="F38" s="51">
        <v>14100</v>
      </c>
      <c r="G38" s="51"/>
      <c r="H38" s="50">
        <v>12</v>
      </c>
      <c r="I38" s="51">
        <f>B38*C38*H38</f>
        <v>396570.60000000003</v>
      </c>
    </row>
    <row r="39" spans="1:11" ht="19.5" customHeight="1" x14ac:dyDescent="0.2">
      <c r="A39" s="50" t="s">
        <v>48</v>
      </c>
      <c r="B39" s="50">
        <v>20.3</v>
      </c>
      <c r="C39" s="51">
        <f>D39+E39+F39+G39</f>
        <v>20029.98</v>
      </c>
      <c r="D39" s="51">
        <v>4315</v>
      </c>
      <c r="E39" s="51">
        <v>1032</v>
      </c>
      <c r="F39" s="51">
        <v>3673.8</v>
      </c>
      <c r="G39" s="51">
        <v>11009.18</v>
      </c>
      <c r="H39" s="50">
        <v>12</v>
      </c>
      <c r="I39" s="51">
        <f>B39*C39*H39+0.12-16.25</f>
        <v>4879286.9979999997</v>
      </c>
    </row>
    <row r="40" spans="1:11" ht="24" customHeight="1" thickBot="1" x14ac:dyDescent="0.25">
      <c r="A40" s="52" t="s">
        <v>49</v>
      </c>
      <c r="B40" s="50">
        <v>1</v>
      </c>
      <c r="C40" s="53">
        <f>D40+E40+F40+G40</f>
        <v>20345.199999999997</v>
      </c>
      <c r="D40" s="54">
        <v>4651</v>
      </c>
      <c r="E40" s="54">
        <v>5845.4</v>
      </c>
      <c r="F40" s="54">
        <v>9848.7999999999993</v>
      </c>
      <c r="G40" s="54"/>
      <c r="H40" s="55">
        <v>12</v>
      </c>
      <c r="I40" s="51">
        <f>B40*C40*H40</f>
        <v>244142.39999999997</v>
      </c>
    </row>
    <row r="41" spans="1:11" ht="19.5" customHeight="1" thickBot="1" x14ac:dyDescent="0.25">
      <c r="A41" s="56" t="s">
        <v>50</v>
      </c>
      <c r="B41" s="57">
        <f t="shared" ref="B41:G41" si="0">SUM(B38:B40)</f>
        <v>22.3</v>
      </c>
      <c r="C41" s="58">
        <f t="shared" si="0"/>
        <v>73422.73</v>
      </c>
      <c r="D41" s="58">
        <f t="shared" si="0"/>
        <v>23603</v>
      </c>
      <c r="E41" s="58">
        <f t="shared" si="0"/>
        <v>11187.95</v>
      </c>
      <c r="F41" s="58">
        <f t="shared" si="0"/>
        <v>27622.6</v>
      </c>
      <c r="G41" s="58">
        <f t="shared" si="0"/>
        <v>11009.18</v>
      </c>
      <c r="H41" s="58"/>
      <c r="I41" s="78">
        <f>I38+I39+I40</f>
        <v>5519999.9979999997</v>
      </c>
      <c r="K41" s="68"/>
    </row>
    <row r="42" spans="1:11" ht="11.25" customHeight="1" x14ac:dyDescent="0.2">
      <c r="A42" s="59"/>
      <c r="B42" s="59"/>
      <c r="C42" s="59"/>
      <c r="D42" s="59"/>
      <c r="E42" s="60"/>
      <c r="F42" s="61"/>
      <c r="G42" s="62"/>
      <c r="H42" s="62"/>
      <c r="I42" s="5"/>
    </row>
    <row r="43" spans="1:11" ht="22.5" customHeight="1" x14ac:dyDescent="0.2">
      <c r="A43" s="127" t="s">
        <v>62</v>
      </c>
      <c r="B43" s="127"/>
      <c r="C43" s="127"/>
      <c r="D43" s="127"/>
      <c r="E43" s="127"/>
      <c r="F43" s="127"/>
      <c r="G43" s="127"/>
      <c r="H43" s="127"/>
      <c r="I43" s="127"/>
    </row>
    <row r="44" spans="1:11" ht="4.5" customHeight="1" x14ac:dyDescent="0.2">
      <c r="A44" s="63"/>
      <c r="B44" s="63"/>
      <c r="C44" s="63"/>
      <c r="D44" s="63"/>
      <c r="E44" s="63"/>
      <c r="F44" s="63"/>
      <c r="G44" s="63"/>
      <c r="H44" s="63"/>
      <c r="I44" s="63"/>
    </row>
    <row r="45" spans="1:11" ht="39" customHeight="1" x14ac:dyDescent="0.25">
      <c r="A45" s="98" t="s">
        <v>51</v>
      </c>
      <c r="B45" s="98"/>
      <c r="C45" s="98"/>
      <c r="D45" s="98"/>
      <c r="E45" s="98"/>
      <c r="F45" s="98"/>
      <c r="G45" s="98"/>
      <c r="H45" s="98"/>
      <c r="I45" s="98"/>
    </row>
    <row r="46" spans="1:11" ht="6.75" customHeight="1" x14ac:dyDescent="0.25">
      <c r="A46" s="41"/>
      <c r="B46" s="41"/>
      <c r="C46" s="41"/>
      <c r="D46" s="41"/>
      <c r="E46" s="41"/>
      <c r="F46" s="41"/>
      <c r="G46" s="41"/>
      <c r="H46" s="41"/>
      <c r="I46" s="5"/>
    </row>
    <row r="47" spans="1:11" ht="22.9" customHeight="1" x14ac:dyDescent="0.2">
      <c r="A47" s="128" t="s">
        <v>13</v>
      </c>
      <c r="B47" s="129"/>
      <c r="C47" s="129"/>
      <c r="D47" s="129"/>
      <c r="E47" s="129"/>
      <c r="F47" s="129"/>
      <c r="G47" s="130"/>
      <c r="H47" s="131" t="s">
        <v>52</v>
      </c>
      <c r="I47" s="131"/>
    </row>
    <row r="48" spans="1:11" ht="29.25" customHeight="1" x14ac:dyDescent="0.2">
      <c r="A48" s="132" t="s">
        <v>53</v>
      </c>
      <c r="B48" s="133"/>
      <c r="C48" s="133"/>
      <c r="D48" s="133"/>
      <c r="E48" s="133"/>
      <c r="F48" s="133"/>
      <c r="G48" s="134"/>
      <c r="H48" s="135">
        <v>30000</v>
      </c>
      <c r="I48" s="135"/>
    </row>
    <row r="49" spans="1:9" ht="3.75" customHeight="1" x14ac:dyDescent="0.2">
      <c r="A49" s="64"/>
      <c r="B49" s="64"/>
      <c r="C49" s="64"/>
      <c r="D49" s="64"/>
      <c r="E49" s="64"/>
      <c r="F49" s="64"/>
      <c r="G49" s="64"/>
      <c r="H49" s="65"/>
      <c r="I49" s="5"/>
    </row>
    <row r="50" spans="1:9" ht="14.25" customHeight="1" x14ac:dyDescent="0.2">
      <c r="A50" s="81" t="s">
        <v>63</v>
      </c>
      <c r="B50" s="81"/>
      <c r="C50" s="81"/>
      <c r="D50" s="81"/>
      <c r="E50" s="81"/>
      <c r="F50" s="81"/>
      <c r="G50" s="81"/>
      <c r="H50" s="81"/>
      <c r="I50" s="81"/>
    </row>
    <row r="51" spans="1:9" ht="27.75" customHeight="1" x14ac:dyDescent="0.2">
      <c r="A51" s="81" t="s">
        <v>68</v>
      </c>
      <c r="B51" s="81"/>
      <c r="C51" s="81"/>
      <c r="D51" s="81"/>
      <c r="E51" s="81"/>
      <c r="F51" s="81"/>
      <c r="G51" s="81"/>
      <c r="H51" s="81"/>
      <c r="I51" s="81"/>
    </row>
    <row r="52" spans="1:9" ht="9.1999999999999993" customHeight="1" x14ac:dyDescent="0.2">
      <c r="A52" s="40"/>
      <c r="B52" s="40"/>
      <c r="C52" s="40"/>
      <c r="D52" s="40"/>
      <c r="E52" s="40"/>
      <c r="F52" s="40"/>
      <c r="G52" s="40"/>
      <c r="H52" s="40"/>
      <c r="I52" s="5"/>
    </row>
    <row r="53" spans="1:9" ht="31.5" customHeight="1" x14ac:dyDescent="0.25">
      <c r="A53" s="136" t="s">
        <v>55</v>
      </c>
      <c r="B53" s="136"/>
      <c r="C53" s="136"/>
      <c r="D53" s="136"/>
      <c r="E53" s="136"/>
      <c r="F53" s="136"/>
      <c r="G53" s="136"/>
      <c r="H53" s="136"/>
      <c r="I53" s="136"/>
    </row>
    <row r="54" spans="1:9" ht="24" customHeight="1" x14ac:dyDescent="0.25">
      <c r="A54" s="113" t="s">
        <v>56</v>
      </c>
      <c r="B54" s="113"/>
      <c r="C54" s="113"/>
      <c r="D54" s="113"/>
      <c r="E54" s="113"/>
      <c r="F54" s="113"/>
      <c r="G54" s="113"/>
      <c r="H54" s="113"/>
      <c r="I54" s="5"/>
    </row>
    <row r="55" spans="1:9" ht="9.1999999999999993" customHeight="1" x14ac:dyDescent="0.25">
      <c r="A55" s="66"/>
      <c r="B55" s="66"/>
      <c r="C55" s="66"/>
      <c r="D55" s="66"/>
      <c r="E55" s="66"/>
      <c r="F55" s="66"/>
      <c r="G55" s="66"/>
      <c r="H55" s="66"/>
      <c r="I55" s="5"/>
    </row>
    <row r="56" spans="1:9" ht="22.9" customHeight="1" x14ac:dyDescent="0.2">
      <c r="A56" s="138" t="s">
        <v>13</v>
      </c>
      <c r="B56" s="139"/>
      <c r="C56" s="139"/>
      <c r="D56" s="139"/>
      <c r="E56" s="139"/>
      <c r="F56" s="140"/>
      <c r="G56" s="141" t="s">
        <v>52</v>
      </c>
      <c r="H56" s="141"/>
      <c r="I56" s="141"/>
    </row>
    <row r="57" spans="1:9" ht="16.5" customHeight="1" x14ac:dyDescent="0.2">
      <c r="A57" s="132" t="s">
        <v>57</v>
      </c>
      <c r="B57" s="133"/>
      <c r="C57" s="133"/>
      <c r="D57" s="133"/>
      <c r="E57" s="133"/>
      <c r="F57" s="134"/>
      <c r="G57" s="142" t="s">
        <v>64</v>
      </c>
      <c r="H57" s="142"/>
      <c r="I57" s="142"/>
    </row>
    <row r="58" spans="1:9" ht="9.1999999999999993" customHeight="1" x14ac:dyDescent="0.2">
      <c r="A58" s="5"/>
      <c r="B58" s="5"/>
      <c r="C58" s="5"/>
      <c r="D58" s="5"/>
      <c r="E58" s="5"/>
      <c r="F58" s="5"/>
      <c r="G58" s="5"/>
      <c r="H58" s="5"/>
      <c r="I58" s="5"/>
    </row>
    <row r="59" spans="1:9" ht="30" customHeight="1" x14ac:dyDescent="0.2">
      <c r="A59" s="81" t="s">
        <v>65</v>
      </c>
      <c r="B59" s="81"/>
      <c r="C59" s="81"/>
      <c r="D59" s="81"/>
      <c r="E59" s="81"/>
      <c r="F59" s="81"/>
      <c r="G59" s="81"/>
      <c r="H59" s="81"/>
      <c r="I59" s="81"/>
    </row>
    <row r="60" spans="1:9" ht="8.25" customHeight="1" x14ac:dyDescent="0.2">
      <c r="A60" s="40"/>
      <c r="B60" s="40"/>
      <c r="C60" s="40"/>
      <c r="D60" s="40"/>
      <c r="E60" s="40"/>
      <c r="F60" s="40"/>
      <c r="G60" s="40"/>
      <c r="H60" s="40"/>
      <c r="I60" s="5"/>
    </row>
    <row r="61" spans="1:9" ht="28.5" customHeight="1" x14ac:dyDescent="0.2">
      <c r="A61" s="137" t="s">
        <v>66</v>
      </c>
      <c r="B61" s="137"/>
      <c r="C61" s="137"/>
      <c r="D61" s="137"/>
      <c r="E61" s="137"/>
      <c r="F61" s="137"/>
      <c r="G61" s="137"/>
      <c r="H61" s="137"/>
      <c r="I61" s="137"/>
    </row>
    <row r="62" spans="1:9" ht="19.899999999999999" customHeight="1" x14ac:dyDescent="0.25">
      <c r="A62" s="98" t="s">
        <v>32</v>
      </c>
      <c r="B62" s="98"/>
      <c r="C62" s="98"/>
      <c r="D62" s="98"/>
      <c r="E62" s="98"/>
      <c r="F62" s="98"/>
      <c r="G62" s="98"/>
      <c r="H62" s="98"/>
      <c r="I62" s="98"/>
    </row>
    <row r="63" spans="1:9" ht="3.75" customHeight="1" x14ac:dyDescent="0.2">
      <c r="A63" s="5"/>
      <c r="B63" s="5"/>
      <c r="C63" s="5"/>
      <c r="D63" s="5"/>
      <c r="E63" s="5"/>
    </row>
    <row r="64" spans="1:9" ht="62.45" customHeight="1" x14ac:dyDescent="0.2">
      <c r="A64" s="99" t="s">
        <v>33</v>
      </c>
      <c r="B64" s="99"/>
      <c r="C64" s="99"/>
      <c r="D64" s="99"/>
      <c r="E64" s="99"/>
      <c r="F64" s="99"/>
      <c r="G64" s="99"/>
      <c r="H64" s="99"/>
      <c r="I64" s="99"/>
    </row>
    <row r="65" spans="1:9" ht="11.25" customHeight="1" x14ac:dyDescent="0.2">
      <c r="A65" s="5"/>
      <c r="B65" s="5"/>
      <c r="C65" s="5"/>
      <c r="D65" s="5"/>
      <c r="E65" s="5"/>
    </row>
    <row r="66" spans="1:9" ht="76.5" customHeight="1" x14ac:dyDescent="0.2">
      <c r="A66" s="101" t="s">
        <v>13</v>
      </c>
      <c r="B66" s="102"/>
      <c r="C66" s="102"/>
      <c r="D66" s="103"/>
      <c r="E66" s="36" t="s">
        <v>23</v>
      </c>
      <c r="F66" s="36" t="s">
        <v>27</v>
      </c>
      <c r="G66" s="107" t="s">
        <v>24</v>
      </c>
      <c r="H66" s="108"/>
    </row>
    <row r="67" spans="1:9" ht="18" customHeight="1" x14ac:dyDescent="0.2">
      <c r="A67" s="104" t="s">
        <v>25</v>
      </c>
      <c r="B67" s="105"/>
      <c r="C67" s="105"/>
      <c r="D67" s="106"/>
      <c r="E67" s="37">
        <v>5181818</v>
      </c>
      <c r="F67" s="38">
        <v>2.2000000000000002</v>
      </c>
      <c r="G67" s="109">
        <v>193000</v>
      </c>
      <c r="H67" s="110"/>
    </row>
    <row r="68" spans="1:9" ht="11.25" customHeight="1" x14ac:dyDescent="0.2">
      <c r="A68" s="20"/>
      <c r="B68" s="20"/>
      <c r="C68" s="20"/>
      <c r="D68" s="20"/>
      <c r="E68" s="21"/>
      <c r="F68" s="22"/>
      <c r="G68" s="23"/>
      <c r="H68" s="23"/>
    </row>
    <row r="69" spans="1:9" ht="39.75" customHeight="1" x14ac:dyDescent="0.2">
      <c r="A69" s="81" t="s">
        <v>70</v>
      </c>
      <c r="B69" s="81"/>
      <c r="C69" s="81"/>
      <c r="D69" s="81"/>
      <c r="E69" s="81"/>
      <c r="F69" s="81"/>
      <c r="G69" s="81"/>
      <c r="H69" s="81"/>
      <c r="I69" s="81"/>
    </row>
    <row r="70" spans="1:9" ht="6" customHeight="1" x14ac:dyDescent="0.2">
      <c r="A70" s="19"/>
      <c r="B70" s="19"/>
      <c r="C70" s="19"/>
      <c r="D70" s="19"/>
      <c r="E70" s="19"/>
    </row>
    <row r="71" spans="1:9" ht="20.25" customHeight="1" x14ac:dyDescent="0.2">
      <c r="A71" s="81" t="s">
        <v>71</v>
      </c>
      <c r="B71" s="81"/>
      <c r="C71" s="81"/>
      <c r="D71" s="81"/>
      <c r="E71" s="81"/>
      <c r="F71" s="81"/>
      <c r="G71" s="81"/>
      <c r="H71" s="81"/>
      <c r="I71" s="81"/>
    </row>
    <row r="72" spans="1:9" ht="6" customHeight="1" x14ac:dyDescent="0.2">
      <c r="A72" s="39"/>
      <c r="B72" s="39"/>
      <c r="C72" s="39"/>
      <c r="D72" s="39"/>
      <c r="E72" s="39"/>
      <c r="F72" s="39"/>
      <c r="G72" s="39"/>
      <c r="H72" s="39"/>
    </row>
    <row r="73" spans="1:9" ht="4.5" customHeight="1" x14ac:dyDescent="0.2"/>
    <row r="74" spans="1:9" ht="15" customHeight="1" x14ac:dyDescent="0.2"/>
    <row r="75" spans="1:9" ht="16.899999999999999" customHeight="1" x14ac:dyDescent="0.2">
      <c r="A75" s="123" t="s">
        <v>20</v>
      </c>
      <c r="B75" s="123"/>
    </row>
    <row r="76" spans="1:9" ht="30" customHeight="1" x14ac:dyDescent="0.2">
      <c r="A76" s="125" t="s">
        <v>58</v>
      </c>
      <c r="B76" s="125"/>
      <c r="C76" s="125"/>
    </row>
    <row r="77" spans="1:9" ht="21" customHeight="1" x14ac:dyDescent="0.2">
      <c r="A77" s="124" t="s">
        <v>28</v>
      </c>
      <c r="B77" s="124"/>
    </row>
    <row r="78" spans="1:9" ht="9.75" customHeight="1" x14ac:dyDescent="0.2">
      <c r="A78" s="16"/>
      <c r="B78" s="16"/>
    </row>
    <row r="79" spans="1:9" ht="39.75" customHeight="1" x14ac:dyDescent="0.2">
      <c r="A79" s="126" t="s">
        <v>59</v>
      </c>
      <c r="B79" s="126"/>
      <c r="C79" s="126"/>
    </row>
    <row r="80" spans="1:9" ht="18.75" customHeight="1" x14ac:dyDescent="0.2">
      <c r="A80" s="100" t="s">
        <v>29</v>
      </c>
      <c r="B80" s="100"/>
    </row>
    <row r="81" spans="1:2" ht="12" customHeight="1" x14ac:dyDescent="0.2">
      <c r="A81" s="17"/>
      <c r="B81" s="18"/>
    </row>
    <row r="82" spans="1:2" ht="11.25" customHeight="1" x14ac:dyDescent="0.2">
      <c r="A82" s="121" t="s">
        <v>30</v>
      </c>
      <c r="B82" s="121"/>
    </row>
    <row r="83" spans="1:2" ht="22.5" customHeight="1" x14ac:dyDescent="0.2">
      <c r="A83" s="122" t="s">
        <v>31</v>
      </c>
      <c r="B83" s="122"/>
    </row>
    <row r="85" spans="1:2" ht="11.25" customHeight="1" x14ac:dyDescent="0.2">
      <c r="A85" s="90" t="s">
        <v>69</v>
      </c>
      <c r="B85" s="90"/>
    </row>
  </sheetData>
  <mergeCells count="62">
    <mergeCell ref="A59:I59"/>
    <mergeCell ref="A61:I61"/>
    <mergeCell ref="A54:H54"/>
    <mergeCell ref="A56:F56"/>
    <mergeCell ref="G56:I56"/>
    <mergeCell ref="A57:F57"/>
    <mergeCell ref="G57:I57"/>
    <mergeCell ref="A48:G48"/>
    <mergeCell ref="H48:I48"/>
    <mergeCell ref="A50:I50"/>
    <mergeCell ref="A51:I51"/>
    <mergeCell ref="A53:I53"/>
    <mergeCell ref="I34:I36"/>
    <mergeCell ref="D35:G35"/>
    <mergeCell ref="A43:I43"/>
    <mergeCell ref="A45:I45"/>
    <mergeCell ref="A47:G47"/>
    <mergeCell ref="H47:I47"/>
    <mergeCell ref="A82:B82"/>
    <mergeCell ref="A83:B83"/>
    <mergeCell ref="A85:B85"/>
    <mergeCell ref="A69:I69"/>
    <mergeCell ref="A71:I71"/>
    <mergeCell ref="A75:B75"/>
    <mergeCell ref="A77:B77"/>
    <mergeCell ref="A76:C76"/>
    <mergeCell ref="A79:C79"/>
    <mergeCell ref="A26:B26"/>
    <mergeCell ref="C26:F26"/>
    <mergeCell ref="A62:I62"/>
    <mergeCell ref="A64:I64"/>
    <mergeCell ref="A80:B80"/>
    <mergeCell ref="A66:D66"/>
    <mergeCell ref="A67:D67"/>
    <mergeCell ref="G66:H66"/>
    <mergeCell ref="G67:H67"/>
    <mergeCell ref="C29:F29"/>
    <mergeCell ref="A31:H31"/>
    <mergeCell ref="A32:H32"/>
    <mergeCell ref="A34:A36"/>
    <mergeCell ref="B34:B36"/>
    <mergeCell ref="C34:G34"/>
    <mergeCell ref="H34:H36"/>
    <mergeCell ref="G21:I21"/>
    <mergeCell ref="H22:I22"/>
    <mergeCell ref="H23:I23"/>
    <mergeCell ref="G24:I24"/>
    <mergeCell ref="A6:C6"/>
    <mergeCell ref="F14:I14"/>
    <mergeCell ref="G17:I17"/>
    <mergeCell ref="G18:I18"/>
    <mergeCell ref="G19:I19"/>
    <mergeCell ref="G20:I20"/>
    <mergeCell ref="A1:E1"/>
    <mergeCell ref="A9:E9"/>
    <mergeCell ref="A16:E16"/>
    <mergeCell ref="A13:C13"/>
    <mergeCell ref="A14:C14"/>
    <mergeCell ref="A3:E3"/>
    <mergeCell ref="A11:E11"/>
    <mergeCell ref="A5:C5"/>
    <mergeCell ref="A7:C7"/>
  </mergeCells>
  <phoneticPr fontId="0" type="noConversion"/>
  <pageMargins left="0.78740157480314965" right="0.24" top="0.55000000000000004" bottom="0.19685039370078741" header="0.56000000000000005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topLeftCell="A17" workbookViewId="0">
      <selection activeCell="M33" sqref="M33"/>
    </sheetView>
  </sheetViews>
  <sheetFormatPr defaultRowHeight="11.25" customHeight="1" x14ac:dyDescent="0.2"/>
  <cols>
    <col min="1" max="1" width="23" customWidth="1"/>
    <col min="2" max="2" width="8.85546875" customWidth="1"/>
    <col min="3" max="3" width="12.140625" customWidth="1"/>
    <col min="4" max="4" width="10" customWidth="1"/>
    <col min="5" max="5" width="9" customWidth="1"/>
    <col min="6" max="6" width="10" customWidth="1"/>
    <col min="7" max="7" width="8.5703125" customWidth="1"/>
    <col min="8" max="8" width="5.28515625" customWidth="1"/>
    <col min="9" max="9" width="12.85546875" customWidth="1"/>
    <col min="11" max="11" width="10.5703125" bestFit="1" customWidth="1"/>
  </cols>
  <sheetData>
    <row r="1" spans="1:9" ht="11.25" hidden="1" customHeight="1" x14ac:dyDescent="0.25">
      <c r="A1" s="79" t="s">
        <v>11</v>
      </c>
      <c r="B1" s="79"/>
      <c r="C1" s="79"/>
      <c r="D1" s="79"/>
      <c r="E1" s="79"/>
    </row>
    <row r="2" spans="1:9" ht="11.25" hidden="1" customHeight="1" x14ac:dyDescent="0.2"/>
    <row r="3" spans="1:9" ht="11.25" hidden="1" customHeight="1" x14ac:dyDescent="0.25">
      <c r="A3" s="84" t="s">
        <v>2</v>
      </c>
      <c r="B3" s="84"/>
      <c r="C3" s="84"/>
      <c r="D3" s="84"/>
      <c r="E3" s="84"/>
    </row>
    <row r="4" spans="1:9" ht="11.25" hidden="1" customHeight="1" x14ac:dyDescent="0.2"/>
    <row r="5" spans="1:9" ht="11.25" hidden="1" customHeight="1" x14ac:dyDescent="0.2">
      <c r="A5" s="82" t="s">
        <v>3</v>
      </c>
      <c r="B5" s="82"/>
      <c r="C5" s="82"/>
      <c r="D5" s="76" t="s">
        <v>4</v>
      </c>
      <c r="E5" s="76" t="s">
        <v>0</v>
      </c>
    </row>
    <row r="6" spans="1:9" ht="11.25" hidden="1" customHeight="1" x14ac:dyDescent="0.2">
      <c r="A6" s="91" t="s">
        <v>5</v>
      </c>
      <c r="B6" s="91"/>
      <c r="C6" s="91"/>
      <c r="D6" s="76">
        <v>1</v>
      </c>
      <c r="E6" s="77">
        <v>131479.17000000001</v>
      </c>
    </row>
    <row r="7" spans="1:9" ht="11.25" hidden="1" customHeight="1" x14ac:dyDescent="0.2">
      <c r="A7" s="86" t="s">
        <v>10</v>
      </c>
      <c r="B7" s="86"/>
      <c r="C7" s="86"/>
      <c r="D7" s="76">
        <v>2</v>
      </c>
      <c r="E7" s="3">
        <v>1577750</v>
      </c>
    </row>
    <row r="8" spans="1:9" ht="11.25" hidden="1" customHeight="1" x14ac:dyDescent="0.2"/>
    <row r="9" spans="1:9" ht="11.25" hidden="1" customHeight="1" x14ac:dyDescent="0.2">
      <c r="A9" s="80" t="s">
        <v>9</v>
      </c>
      <c r="B9" s="80"/>
      <c r="C9" s="80"/>
      <c r="D9" s="80"/>
      <c r="E9" s="80"/>
    </row>
    <row r="10" spans="1:9" ht="11.25" hidden="1" customHeight="1" x14ac:dyDescent="0.2"/>
    <row r="11" spans="1:9" ht="11.25" hidden="1" customHeight="1" x14ac:dyDescent="0.25">
      <c r="A11" s="85" t="s">
        <v>6</v>
      </c>
      <c r="B11" s="85"/>
      <c r="C11" s="85"/>
      <c r="D11" s="85"/>
      <c r="E11" s="85"/>
    </row>
    <row r="12" spans="1:9" ht="11.25" hidden="1" customHeight="1" x14ac:dyDescent="0.2"/>
    <row r="13" spans="1:9" ht="11.25" hidden="1" customHeight="1" x14ac:dyDescent="0.2">
      <c r="A13" s="82" t="s">
        <v>7</v>
      </c>
      <c r="B13" s="82"/>
      <c r="C13" s="82"/>
      <c r="D13" s="76" t="s">
        <v>1</v>
      </c>
      <c r="E13" s="76" t="s">
        <v>8</v>
      </c>
    </row>
    <row r="14" spans="1:9" ht="11.25" hidden="1" customHeight="1" x14ac:dyDescent="0.25">
      <c r="A14" s="83">
        <f>E7</f>
        <v>1577750</v>
      </c>
      <c r="B14" s="82"/>
      <c r="C14" s="82"/>
      <c r="D14" s="76">
        <v>30.2</v>
      </c>
      <c r="E14" s="77">
        <v>436820.62</v>
      </c>
      <c r="F14" s="79"/>
      <c r="G14" s="79"/>
      <c r="H14" s="79"/>
      <c r="I14" s="79"/>
    </row>
    <row r="15" spans="1:9" ht="11.25" hidden="1" customHeight="1" x14ac:dyDescent="0.2"/>
    <row r="16" spans="1:9" ht="11.25" hidden="1" customHeight="1" x14ac:dyDescent="0.2">
      <c r="A16" s="81" t="s">
        <v>12</v>
      </c>
      <c r="B16" s="81"/>
      <c r="C16" s="81"/>
      <c r="D16" s="81"/>
      <c r="E16" s="81"/>
    </row>
    <row r="17" spans="1:9" ht="13.15" customHeight="1" x14ac:dyDescent="0.2">
      <c r="E17" s="6"/>
      <c r="F17" s="25"/>
      <c r="G17" s="92" t="s">
        <v>14</v>
      </c>
      <c r="H17" s="92"/>
      <c r="I17" s="92"/>
    </row>
    <row r="18" spans="1:9" ht="18" customHeight="1" x14ac:dyDescent="0.2">
      <c r="E18" s="7"/>
      <c r="F18" s="7"/>
      <c r="G18" s="93" t="s">
        <v>61</v>
      </c>
      <c r="H18" s="93"/>
      <c r="I18" s="93"/>
    </row>
    <row r="19" spans="1:9" ht="24.6" customHeight="1" x14ac:dyDescent="0.2">
      <c r="E19" s="8"/>
      <c r="F19" s="26"/>
      <c r="G19" s="94" t="s">
        <v>15</v>
      </c>
      <c r="H19" s="94"/>
      <c r="I19" s="94"/>
    </row>
    <row r="20" spans="1:9" ht="27.75" customHeight="1" x14ac:dyDescent="0.2">
      <c r="E20" s="9"/>
      <c r="F20" s="27"/>
      <c r="G20" s="95" t="s">
        <v>21</v>
      </c>
      <c r="H20" s="95"/>
      <c r="I20" s="95"/>
    </row>
    <row r="21" spans="1:9" ht="30.75" customHeight="1" x14ac:dyDescent="0.2">
      <c r="E21" s="8"/>
      <c r="F21" s="8"/>
      <c r="G21" s="87" t="s">
        <v>16</v>
      </c>
      <c r="H21" s="87"/>
      <c r="I21" s="87"/>
    </row>
    <row r="22" spans="1:9" ht="12.75" x14ac:dyDescent="0.2">
      <c r="E22" s="10"/>
      <c r="F22" s="28"/>
      <c r="G22" s="11"/>
      <c r="H22" s="88" t="s">
        <v>22</v>
      </c>
      <c r="I22" s="88"/>
    </row>
    <row r="23" spans="1:9" ht="18" customHeight="1" x14ac:dyDescent="0.2">
      <c r="E23" s="10"/>
      <c r="F23" s="29"/>
      <c r="G23" s="12" t="s">
        <v>17</v>
      </c>
      <c r="H23" s="89" t="s">
        <v>18</v>
      </c>
      <c r="I23" s="89"/>
    </row>
    <row r="24" spans="1:9" ht="12.75" x14ac:dyDescent="0.2">
      <c r="E24" s="13"/>
      <c r="F24" s="18"/>
      <c r="G24" s="90" t="s">
        <v>67</v>
      </c>
      <c r="H24" s="90"/>
      <c r="I24" s="90"/>
    </row>
    <row r="25" spans="1:9" ht="72.599999999999994" customHeight="1" x14ac:dyDescent="0.2">
      <c r="E25" s="14"/>
      <c r="F25" s="15"/>
      <c r="G25" s="15"/>
      <c r="H25" s="15"/>
    </row>
    <row r="26" spans="1:9" ht="15" x14ac:dyDescent="0.25">
      <c r="A26" s="96" t="s">
        <v>26</v>
      </c>
      <c r="B26" s="96"/>
      <c r="C26" s="97">
        <v>2024</v>
      </c>
      <c r="D26" s="97"/>
      <c r="E26" s="97"/>
      <c r="F26" s="97"/>
      <c r="G26" s="75"/>
      <c r="H26" s="75"/>
    </row>
    <row r="27" spans="1:9" ht="9.1999999999999993" customHeight="1" x14ac:dyDescent="0.2">
      <c r="A27" s="30"/>
      <c r="B27" s="30"/>
      <c r="C27" s="30"/>
      <c r="D27" s="30"/>
      <c r="E27" s="31"/>
      <c r="F27" s="32"/>
      <c r="G27" s="15"/>
      <c r="H27" s="15"/>
    </row>
    <row r="28" spans="1:9" ht="7.5" customHeight="1" x14ac:dyDescent="0.25">
      <c r="A28" s="33"/>
      <c r="B28" s="34"/>
      <c r="C28" s="35"/>
      <c r="D28" s="35"/>
      <c r="E28" s="35"/>
      <c r="F28" s="35"/>
      <c r="G28" s="69"/>
      <c r="H28" s="69"/>
    </row>
    <row r="29" spans="1:9" ht="22.9" customHeight="1" x14ac:dyDescent="0.25">
      <c r="A29" s="42" t="s">
        <v>19</v>
      </c>
      <c r="B29" s="43"/>
      <c r="C29" s="111" t="s">
        <v>60</v>
      </c>
      <c r="D29" s="111"/>
      <c r="E29" s="111"/>
      <c r="F29" s="111"/>
      <c r="G29" s="15"/>
      <c r="H29" s="15"/>
    </row>
    <row r="30" spans="1:9" ht="11.25" customHeight="1" x14ac:dyDescent="0.25">
      <c r="A30" s="44"/>
      <c r="B30" s="44"/>
      <c r="C30" s="45"/>
      <c r="D30" s="45"/>
      <c r="E30" s="45"/>
      <c r="F30" s="45"/>
      <c r="G30" s="15"/>
      <c r="H30" s="15"/>
    </row>
    <row r="31" spans="1:9" ht="22.9" customHeight="1" x14ac:dyDescent="0.25">
      <c r="A31" s="98" t="s">
        <v>34</v>
      </c>
      <c r="B31" s="98"/>
      <c r="C31" s="98"/>
      <c r="D31" s="98"/>
      <c r="E31" s="98"/>
      <c r="F31" s="98"/>
      <c r="G31" s="98"/>
      <c r="H31" s="112"/>
      <c r="I31" s="46"/>
    </row>
    <row r="32" spans="1:9" ht="22.9" customHeight="1" x14ac:dyDescent="0.25">
      <c r="A32" s="113" t="s">
        <v>35</v>
      </c>
      <c r="B32" s="113"/>
      <c r="C32" s="113"/>
      <c r="D32" s="113"/>
      <c r="E32" s="113"/>
      <c r="F32" s="113"/>
      <c r="G32" s="113"/>
      <c r="H32" s="113"/>
      <c r="I32" s="46"/>
    </row>
    <row r="33" spans="1:11" ht="22.9" customHeight="1" x14ac:dyDescent="0.2">
      <c r="A33" s="47"/>
      <c r="B33" s="47"/>
      <c r="C33" s="47"/>
      <c r="D33" s="47"/>
      <c r="E33" s="47"/>
      <c r="F33" s="47"/>
      <c r="G33" s="47"/>
      <c r="H33" s="47"/>
      <c r="I33" s="47"/>
    </row>
    <row r="34" spans="1:11" ht="22.9" customHeight="1" x14ac:dyDescent="0.2">
      <c r="A34" s="114" t="s">
        <v>36</v>
      </c>
      <c r="B34" s="114" t="s">
        <v>37</v>
      </c>
      <c r="C34" s="115" t="s">
        <v>38</v>
      </c>
      <c r="D34" s="116"/>
      <c r="E34" s="116"/>
      <c r="F34" s="116"/>
      <c r="G34" s="117"/>
      <c r="H34" s="118" t="s">
        <v>39</v>
      </c>
      <c r="I34" s="114" t="s">
        <v>54</v>
      </c>
    </row>
    <row r="35" spans="1:11" ht="22.9" customHeight="1" x14ac:dyDescent="0.2">
      <c r="A35" s="114"/>
      <c r="B35" s="114"/>
      <c r="C35" s="72" t="s">
        <v>40</v>
      </c>
      <c r="D35" s="114" t="s">
        <v>41</v>
      </c>
      <c r="E35" s="114"/>
      <c r="F35" s="114"/>
      <c r="G35" s="114"/>
      <c r="H35" s="119"/>
      <c r="I35" s="114"/>
    </row>
    <row r="36" spans="1:11" ht="37.5" customHeight="1" x14ac:dyDescent="0.2">
      <c r="A36" s="114"/>
      <c r="B36" s="114"/>
      <c r="C36" s="72" t="s">
        <v>42</v>
      </c>
      <c r="D36" s="72" t="s">
        <v>43</v>
      </c>
      <c r="E36" s="72" t="s">
        <v>44</v>
      </c>
      <c r="F36" s="72" t="s">
        <v>45</v>
      </c>
      <c r="G36" s="48" t="s">
        <v>46</v>
      </c>
      <c r="H36" s="120"/>
      <c r="I36" s="114"/>
    </row>
    <row r="37" spans="1:11" ht="22.9" customHeight="1" x14ac:dyDescent="0.2">
      <c r="A37" s="49">
        <v>1</v>
      </c>
      <c r="B37" s="49">
        <v>2</v>
      </c>
      <c r="C37" s="49">
        <v>3</v>
      </c>
      <c r="D37" s="49">
        <v>4</v>
      </c>
      <c r="E37" s="49">
        <v>5</v>
      </c>
      <c r="F37" s="49">
        <v>6</v>
      </c>
      <c r="G37" s="49">
        <v>7</v>
      </c>
      <c r="H37" s="49">
        <v>8</v>
      </c>
      <c r="I37" s="49">
        <v>9</v>
      </c>
    </row>
    <row r="38" spans="1:11" ht="21.75" customHeight="1" x14ac:dyDescent="0.2">
      <c r="A38" s="50" t="s">
        <v>47</v>
      </c>
      <c r="B38" s="50">
        <v>1</v>
      </c>
      <c r="C38" s="51">
        <f>D38+E38+F38+G38</f>
        <v>33047.550000000003</v>
      </c>
      <c r="D38" s="51">
        <v>14637</v>
      </c>
      <c r="E38" s="51">
        <f>(D38+F38)*0.15</f>
        <v>4310.55</v>
      </c>
      <c r="F38" s="51">
        <v>14100</v>
      </c>
      <c r="G38" s="51"/>
      <c r="H38" s="50">
        <v>12</v>
      </c>
      <c r="I38" s="51">
        <f>B38*C38*H38</f>
        <v>396570.60000000003</v>
      </c>
    </row>
    <row r="39" spans="1:11" ht="19.5" customHeight="1" x14ac:dyDescent="0.2">
      <c r="A39" s="50" t="s">
        <v>48</v>
      </c>
      <c r="B39" s="50">
        <v>20.3</v>
      </c>
      <c r="C39" s="51">
        <f>D39+E39+F39+G39</f>
        <v>20029.98</v>
      </c>
      <c r="D39" s="51">
        <v>4315</v>
      </c>
      <c r="E39" s="51">
        <v>1032</v>
      </c>
      <c r="F39" s="51">
        <v>3673.8</v>
      </c>
      <c r="G39" s="51">
        <v>11009.18</v>
      </c>
      <c r="H39" s="50">
        <v>12</v>
      </c>
      <c r="I39" s="51">
        <f>B39*C39*H39+0.12-16.25</f>
        <v>4879286.9979999997</v>
      </c>
    </row>
    <row r="40" spans="1:11" ht="24" customHeight="1" thickBot="1" x14ac:dyDescent="0.25">
      <c r="A40" s="52" t="s">
        <v>49</v>
      </c>
      <c r="B40" s="50">
        <v>1</v>
      </c>
      <c r="C40" s="53">
        <f>D40+E40+F40+G40</f>
        <v>20345.199999999997</v>
      </c>
      <c r="D40" s="54">
        <v>4651</v>
      </c>
      <c r="E40" s="54">
        <v>5845.4</v>
      </c>
      <c r="F40" s="54">
        <v>9848.7999999999993</v>
      </c>
      <c r="G40" s="54"/>
      <c r="H40" s="55">
        <v>12</v>
      </c>
      <c r="I40" s="51">
        <f>B40*C40*H40</f>
        <v>244142.39999999997</v>
      </c>
    </row>
    <row r="41" spans="1:11" ht="19.5" customHeight="1" thickBot="1" x14ac:dyDescent="0.25">
      <c r="A41" s="56" t="s">
        <v>50</v>
      </c>
      <c r="B41" s="57">
        <f t="shared" ref="B41:G41" si="0">SUM(B38:B40)</f>
        <v>22.3</v>
      </c>
      <c r="C41" s="58">
        <f t="shared" si="0"/>
        <v>73422.73</v>
      </c>
      <c r="D41" s="58">
        <f t="shared" si="0"/>
        <v>23603</v>
      </c>
      <c r="E41" s="58">
        <f t="shared" si="0"/>
        <v>11187.95</v>
      </c>
      <c r="F41" s="58">
        <f t="shared" si="0"/>
        <v>27622.6</v>
      </c>
      <c r="G41" s="58">
        <f t="shared" si="0"/>
        <v>11009.18</v>
      </c>
      <c r="H41" s="58"/>
      <c r="I41" s="78">
        <f>I38+I39+I40</f>
        <v>5519999.9979999997</v>
      </c>
      <c r="K41" s="68"/>
    </row>
    <row r="42" spans="1:11" ht="11.25" customHeight="1" x14ac:dyDescent="0.2">
      <c r="A42" s="59"/>
      <c r="B42" s="59"/>
      <c r="C42" s="59"/>
      <c r="D42" s="59"/>
      <c r="E42" s="60"/>
      <c r="F42" s="61"/>
      <c r="G42" s="62"/>
      <c r="H42" s="62"/>
      <c r="I42" s="5"/>
    </row>
    <row r="43" spans="1:11" ht="22.5" customHeight="1" x14ac:dyDescent="0.2">
      <c r="A43" s="127" t="s">
        <v>62</v>
      </c>
      <c r="B43" s="127"/>
      <c r="C43" s="127"/>
      <c r="D43" s="127"/>
      <c r="E43" s="127"/>
      <c r="F43" s="127"/>
      <c r="G43" s="127"/>
      <c r="H43" s="127"/>
      <c r="I43" s="127"/>
    </row>
    <row r="44" spans="1:11" ht="4.5" customHeight="1" x14ac:dyDescent="0.2">
      <c r="A44" s="73"/>
      <c r="B44" s="73"/>
      <c r="C44" s="73"/>
      <c r="D44" s="73"/>
      <c r="E44" s="73"/>
      <c r="F44" s="73"/>
      <c r="G44" s="73"/>
      <c r="H44" s="73"/>
      <c r="I44" s="73"/>
    </row>
    <row r="45" spans="1:11" ht="39" customHeight="1" x14ac:dyDescent="0.25">
      <c r="A45" s="98" t="s">
        <v>51</v>
      </c>
      <c r="B45" s="98"/>
      <c r="C45" s="98"/>
      <c r="D45" s="98"/>
      <c r="E45" s="98"/>
      <c r="F45" s="98"/>
      <c r="G45" s="98"/>
      <c r="H45" s="98"/>
      <c r="I45" s="98"/>
    </row>
    <row r="46" spans="1:11" ht="6.75" customHeight="1" x14ac:dyDescent="0.25">
      <c r="A46" s="74"/>
      <c r="B46" s="74"/>
      <c r="C46" s="74"/>
      <c r="D46" s="74"/>
      <c r="E46" s="74"/>
      <c r="F46" s="74"/>
      <c r="G46" s="74"/>
      <c r="H46" s="74"/>
      <c r="I46" s="5"/>
    </row>
    <row r="47" spans="1:11" ht="22.9" customHeight="1" x14ac:dyDescent="0.2">
      <c r="A47" s="128" t="s">
        <v>13</v>
      </c>
      <c r="B47" s="129"/>
      <c r="C47" s="129"/>
      <c r="D47" s="129"/>
      <c r="E47" s="129"/>
      <c r="F47" s="129"/>
      <c r="G47" s="130"/>
      <c r="H47" s="131" t="s">
        <v>52</v>
      </c>
      <c r="I47" s="131"/>
    </row>
    <row r="48" spans="1:11" ht="29.25" customHeight="1" x14ac:dyDescent="0.2">
      <c r="A48" s="132" t="s">
        <v>53</v>
      </c>
      <c r="B48" s="133"/>
      <c r="C48" s="133"/>
      <c r="D48" s="133"/>
      <c r="E48" s="133"/>
      <c r="F48" s="133"/>
      <c r="G48" s="134"/>
      <c r="H48" s="135">
        <v>30000</v>
      </c>
      <c r="I48" s="135"/>
    </row>
    <row r="49" spans="1:9" ht="3.75" customHeight="1" x14ac:dyDescent="0.2">
      <c r="A49" s="64"/>
      <c r="B49" s="64"/>
      <c r="C49" s="64"/>
      <c r="D49" s="64"/>
      <c r="E49" s="64"/>
      <c r="F49" s="64"/>
      <c r="G49" s="64"/>
      <c r="H49" s="65"/>
      <c r="I49" s="5"/>
    </row>
    <row r="50" spans="1:9" ht="14.25" customHeight="1" x14ac:dyDescent="0.2">
      <c r="A50" s="81" t="s">
        <v>63</v>
      </c>
      <c r="B50" s="81"/>
      <c r="C50" s="81"/>
      <c r="D50" s="81"/>
      <c r="E50" s="81"/>
      <c r="F50" s="81"/>
      <c r="G50" s="81"/>
      <c r="H50" s="81"/>
      <c r="I50" s="81"/>
    </row>
    <row r="51" spans="1:9" ht="27.75" customHeight="1" x14ac:dyDescent="0.2">
      <c r="A51" s="81" t="s">
        <v>68</v>
      </c>
      <c r="B51" s="81"/>
      <c r="C51" s="81"/>
      <c r="D51" s="81"/>
      <c r="E51" s="81"/>
      <c r="F51" s="81"/>
      <c r="G51" s="81"/>
      <c r="H51" s="81"/>
      <c r="I51" s="81"/>
    </row>
    <row r="52" spans="1:9" ht="9.1999999999999993" customHeight="1" x14ac:dyDescent="0.2">
      <c r="A52" s="69"/>
      <c r="B52" s="69"/>
      <c r="C52" s="69"/>
      <c r="D52" s="69"/>
      <c r="E52" s="69"/>
      <c r="F52" s="69"/>
      <c r="G52" s="69"/>
      <c r="H52" s="69"/>
      <c r="I52" s="5"/>
    </row>
    <row r="53" spans="1:9" ht="31.5" customHeight="1" x14ac:dyDescent="0.25">
      <c r="A53" s="136" t="s">
        <v>55</v>
      </c>
      <c r="B53" s="136"/>
      <c r="C53" s="136"/>
      <c r="D53" s="136"/>
      <c r="E53" s="136"/>
      <c r="F53" s="136"/>
      <c r="G53" s="136"/>
      <c r="H53" s="136"/>
      <c r="I53" s="136"/>
    </row>
    <row r="54" spans="1:9" ht="24" customHeight="1" x14ac:dyDescent="0.25">
      <c r="A54" s="113" t="s">
        <v>56</v>
      </c>
      <c r="B54" s="113"/>
      <c r="C54" s="113"/>
      <c r="D54" s="113"/>
      <c r="E54" s="113"/>
      <c r="F54" s="113"/>
      <c r="G54" s="113"/>
      <c r="H54" s="113"/>
      <c r="I54" s="5"/>
    </row>
    <row r="55" spans="1:9" ht="9.1999999999999993" customHeight="1" x14ac:dyDescent="0.25">
      <c r="A55" s="70"/>
      <c r="B55" s="70"/>
      <c r="C55" s="70"/>
      <c r="D55" s="70"/>
      <c r="E55" s="70"/>
      <c r="F55" s="70"/>
      <c r="G55" s="70"/>
      <c r="H55" s="70"/>
      <c r="I55" s="5"/>
    </row>
    <row r="56" spans="1:9" ht="22.9" customHeight="1" x14ac:dyDescent="0.2">
      <c r="A56" s="138" t="s">
        <v>13</v>
      </c>
      <c r="B56" s="139"/>
      <c r="C56" s="139"/>
      <c r="D56" s="139"/>
      <c r="E56" s="139"/>
      <c r="F56" s="140"/>
      <c r="G56" s="141" t="s">
        <v>52</v>
      </c>
      <c r="H56" s="141"/>
      <c r="I56" s="141"/>
    </row>
    <row r="57" spans="1:9" ht="16.5" customHeight="1" x14ac:dyDescent="0.2">
      <c r="A57" s="132" t="s">
        <v>57</v>
      </c>
      <c r="B57" s="133"/>
      <c r="C57" s="133"/>
      <c r="D57" s="133"/>
      <c r="E57" s="133"/>
      <c r="F57" s="134"/>
      <c r="G57" s="142" t="s">
        <v>64</v>
      </c>
      <c r="H57" s="142"/>
      <c r="I57" s="142"/>
    </row>
    <row r="58" spans="1:9" ht="9.1999999999999993" customHeight="1" x14ac:dyDescent="0.2">
      <c r="A58" s="5"/>
      <c r="B58" s="5"/>
      <c r="C58" s="5"/>
      <c r="D58" s="5"/>
      <c r="E58" s="5"/>
      <c r="F58" s="5"/>
      <c r="G58" s="5"/>
      <c r="H58" s="5"/>
      <c r="I58" s="5"/>
    </row>
    <row r="59" spans="1:9" ht="30" customHeight="1" x14ac:dyDescent="0.2">
      <c r="A59" s="81" t="s">
        <v>65</v>
      </c>
      <c r="B59" s="81"/>
      <c r="C59" s="81"/>
      <c r="D59" s="81"/>
      <c r="E59" s="81"/>
      <c r="F59" s="81"/>
      <c r="G59" s="81"/>
      <c r="H59" s="81"/>
      <c r="I59" s="81"/>
    </row>
    <row r="60" spans="1:9" ht="8.25" customHeight="1" x14ac:dyDescent="0.2">
      <c r="A60" s="69"/>
      <c r="B60" s="69"/>
      <c r="C60" s="69"/>
      <c r="D60" s="69"/>
      <c r="E60" s="69"/>
      <c r="F60" s="69"/>
      <c r="G60" s="69"/>
      <c r="H60" s="69"/>
      <c r="I60" s="5"/>
    </row>
    <row r="61" spans="1:9" ht="28.5" customHeight="1" x14ac:dyDescent="0.2">
      <c r="A61" s="137" t="s">
        <v>66</v>
      </c>
      <c r="B61" s="137"/>
      <c r="C61" s="137"/>
      <c r="D61" s="137"/>
      <c r="E61" s="137"/>
      <c r="F61" s="137"/>
      <c r="G61" s="137"/>
      <c r="H61" s="137"/>
      <c r="I61" s="137"/>
    </row>
    <row r="62" spans="1:9" ht="19.899999999999999" customHeight="1" x14ac:dyDescent="0.25">
      <c r="A62" s="98" t="s">
        <v>32</v>
      </c>
      <c r="B62" s="98"/>
      <c r="C62" s="98"/>
      <c r="D62" s="98"/>
      <c r="E62" s="98"/>
      <c r="F62" s="98"/>
      <c r="G62" s="98"/>
      <c r="H62" s="98"/>
      <c r="I62" s="98"/>
    </row>
    <row r="63" spans="1:9" ht="3.75" customHeight="1" x14ac:dyDescent="0.2">
      <c r="A63" s="5"/>
      <c r="B63" s="5"/>
      <c r="C63" s="5"/>
      <c r="D63" s="5"/>
      <c r="E63" s="5"/>
    </row>
    <row r="64" spans="1:9" ht="62.45" customHeight="1" x14ac:dyDescent="0.2">
      <c r="A64" s="99" t="s">
        <v>33</v>
      </c>
      <c r="B64" s="99"/>
      <c r="C64" s="99"/>
      <c r="D64" s="99"/>
      <c r="E64" s="99"/>
      <c r="F64" s="99"/>
      <c r="G64" s="99"/>
      <c r="H64" s="99"/>
      <c r="I64" s="99"/>
    </row>
    <row r="65" spans="1:9" ht="11.25" customHeight="1" x14ac:dyDescent="0.2">
      <c r="A65" s="5"/>
      <c r="B65" s="5"/>
      <c r="C65" s="5"/>
      <c r="D65" s="5"/>
      <c r="E65" s="5"/>
    </row>
    <row r="66" spans="1:9" ht="76.5" customHeight="1" x14ac:dyDescent="0.2">
      <c r="A66" s="101" t="s">
        <v>13</v>
      </c>
      <c r="B66" s="102"/>
      <c r="C66" s="102"/>
      <c r="D66" s="103"/>
      <c r="E66" s="36" t="s">
        <v>23</v>
      </c>
      <c r="F66" s="36" t="s">
        <v>27</v>
      </c>
      <c r="G66" s="107" t="s">
        <v>24</v>
      </c>
      <c r="H66" s="108"/>
    </row>
    <row r="67" spans="1:9" ht="18" customHeight="1" x14ac:dyDescent="0.2">
      <c r="A67" s="104" t="s">
        <v>25</v>
      </c>
      <c r="B67" s="105"/>
      <c r="C67" s="105"/>
      <c r="D67" s="106"/>
      <c r="E67" s="37">
        <v>5181818</v>
      </c>
      <c r="F67" s="71">
        <v>2.2000000000000002</v>
      </c>
      <c r="G67" s="109">
        <v>193000</v>
      </c>
      <c r="H67" s="110"/>
    </row>
    <row r="68" spans="1:9" ht="11.25" customHeight="1" x14ac:dyDescent="0.2">
      <c r="A68" s="20"/>
      <c r="B68" s="20"/>
      <c r="C68" s="20"/>
      <c r="D68" s="20"/>
      <c r="E68" s="21"/>
      <c r="F68" s="22"/>
      <c r="G68" s="23"/>
      <c r="H68" s="23"/>
    </row>
    <row r="69" spans="1:9" ht="39.75" customHeight="1" x14ac:dyDescent="0.2">
      <c r="A69" s="81" t="s">
        <v>70</v>
      </c>
      <c r="B69" s="81"/>
      <c r="C69" s="81"/>
      <c r="D69" s="81"/>
      <c r="E69" s="81"/>
      <c r="F69" s="81"/>
      <c r="G69" s="81"/>
      <c r="H69" s="81"/>
      <c r="I69" s="81"/>
    </row>
    <row r="70" spans="1:9" ht="6" customHeight="1" x14ac:dyDescent="0.2">
      <c r="A70" s="19"/>
      <c r="B70" s="19"/>
      <c r="C70" s="19"/>
      <c r="D70" s="19"/>
      <c r="E70" s="19"/>
    </row>
    <row r="71" spans="1:9" ht="20.25" customHeight="1" x14ac:dyDescent="0.2">
      <c r="A71" s="81" t="s">
        <v>71</v>
      </c>
      <c r="B71" s="81"/>
      <c r="C71" s="81"/>
      <c r="D71" s="81"/>
      <c r="E71" s="81"/>
      <c r="F71" s="81"/>
      <c r="G71" s="81"/>
      <c r="H71" s="81"/>
      <c r="I71" s="81"/>
    </row>
    <row r="72" spans="1:9" ht="6" customHeight="1" x14ac:dyDescent="0.2">
      <c r="A72" s="69"/>
      <c r="B72" s="69"/>
      <c r="C72" s="69"/>
      <c r="D72" s="69"/>
      <c r="E72" s="69"/>
      <c r="F72" s="69"/>
      <c r="G72" s="69"/>
      <c r="H72" s="69"/>
    </row>
    <row r="73" spans="1:9" ht="4.5" customHeight="1" x14ac:dyDescent="0.2"/>
    <row r="74" spans="1:9" ht="15" customHeight="1" x14ac:dyDescent="0.2"/>
    <row r="75" spans="1:9" ht="16.899999999999999" customHeight="1" x14ac:dyDescent="0.2">
      <c r="A75" s="123" t="s">
        <v>20</v>
      </c>
      <c r="B75" s="123"/>
    </row>
    <row r="76" spans="1:9" ht="30" customHeight="1" x14ac:dyDescent="0.2">
      <c r="A76" s="125" t="s">
        <v>58</v>
      </c>
      <c r="B76" s="125"/>
      <c r="C76" s="125"/>
    </row>
    <row r="77" spans="1:9" ht="21" customHeight="1" x14ac:dyDescent="0.2">
      <c r="A77" s="124" t="s">
        <v>28</v>
      </c>
      <c r="B77" s="124"/>
    </row>
    <row r="78" spans="1:9" ht="9.75" customHeight="1" x14ac:dyDescent="0.2">
      <c r="A78" s="16"/>
      <c r="B78" s="16"/>
    </row>
    <row r="79" spans="1:9" ht="39.75" customHeight="1" x14ac:dyDescent="0.2">
      <c r="A79" s="126" t="s">
        <v>59</v>
      </c>
      <c r="B79" s="126"/>
      <c r="C79" s="126"/>
    </row>
    <row r="80" spans="1:9" ht="18.75" customHeight="1" x14ac:dyDescent="0.2">
      <c r="A80" s="100" t="s">
        <v>29</v>
      </c>
      <c r="B80" s="100"/>
    </row>
    <row r="81" spans="1:2" ht="12" customHeight="1" x14ac:dyDescent="0.2">
      <c r="A81" s="17"/>
      <c r="B81" s="18"/>
    </row>
    <row r="82" spans="1:2" ht="11.25" customHeight="1" x14ac:dyDescent="0.2">
      <c r="A82" s="121" t="s">
        <v>30</v>
      </c>
      <c r="B82" s="121"/>
    </row>
    <row r="83" spans="1:2" ht="22.5" customHeight="1" x14ac:dyDescent="0.2">
      <c r="A83" s="122" t="s">
        <v>31</v>
      </c>
      <c r="B83" s="122"/>
    </row>
    <row r="85" spans="1:2" ht="11.25" customHeight="1" x14ac:dyDescent="0.2">
      <c r="A85" s="90" t="s">
        <v>69</v>
      </c>
      <c r="B85" s="90"/>
    </row>
  </sheetData>
  <mergeCells count="62">
    <mergeCell ref="A83:B83"/>
    <mergeCell ref="A85:B85"/>
    <mergeCell ref="A75:B75"/>
    <mergeCell ref="A76:C76"/>
    <mergeCell ref="A77:B77"/>
    <mergeCell ref="A79:C79"/>
    <mergeCell ref="A80:B80"/>
    <mergeCell ref="A82:B82"/>
    <mergeCell ref="A71:I71"/>
    <mergeCell ref="A57:F57"/>
    <mergeCell ref="G57:I57"/>
    <mergeCell ref="A59:I59"/>
    <mergeCell ref="A61:I61"/>
    <mergeCell ref="A62:I62"/>
    <mergeCell ref="A64:I64"/>
    <mergeCell ref="A66:D66"/>
    <mergeCell ref="G66:H66"/>
    <mergeCell ref="A67:D67"/>
    <mergeCell ref="G67:H67"/>
    <mergeCell ref="A69:I69"/>
    <mergeCell ref="A50:I50"/>
    <mergeCell ref="A51:I51"/>
    <mergeCell ref="A53:I53"/>
    <mergeCell ref="A54:H54"/>
    <mergeCell ref="A56:F56"/>
    <mergeCell ref="G56:I56"/>
    <mergeCell ref="A43:I43"/>
    <mergeCell ref="A45:I45"/>
    <mergeCell ref="A47:G47"/>
    <mergeCell ref="H47:I47"/>
    <mergeCell ref="A48:G48"/>
    <mergeCell ref="H48:I48"/>
    <mergeCell ref="A34:A36"/>
    <mergeCell ref="B34:B36"/>
    <mergeCell ref="C34:G34"/>
    <mergeCell ref="H34:H36"/>
    <mergeCell ref="I34:I36"/>
    <mergeCell ref="D35:G35"/>
    <mergeCell ref="A32:H32"/>
    <mergeCell ref="G18:I18"/>
    <mergeCell ref="G19:I19"/>
    <mergeCell ref="G20:I20"/>
    <mergeCell ref="G21:I21"/>
    <mergeCell ref="H22:I22"/>
    <mergeCell ref="H23:I23"/>
    <mergeCell ref="G24:I24"/>
    <mergeCell ref="A26:B26"/>
    <mergeCell ref="C26:F26"/>
    <mergeCell ref="C29:F29"/>
    <mergeCell ref="A31:H31"/>
    <mergeCell ref="G17:I17"/>
    <mergeCell ref="A1:E1"/>
    <mergeCell ref="A3:E3"/>
    <mergeCell ref="A5:C5"/>
    <mergeCell ref="A6:C6"/>
    <mergeCell ref="A7:C7"/>
    <mergeCell ref="A9:E9"/>
    <mergeCell ref="A11:E11"/>
    <mergeCell ref="A13:C13"/>
    <mergeCell ref="A14:C14"/>
    <mergeCell ref="F14:I14"/>
    <mergeCell ref="A16:E16"/>
  </mergeCells>
  <pageMargins left="0.78740157480314965" right="0.24" top="0.55000000000000004" bottom="0.19685039370078741" header="0.56000000000000005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tabSelected="1" topLeftCell="A29" workbookViewId="0">
      <selection activeCell="K36" sqref="K36"/>
    </sheetView>
  </sheetViews>
  <sheetFormatPr defaultRowHeight="11.25" customHeight="1" x14ac:dyDescent="0.2"/>
  <cols>
    <col min="1" max="1" width="23" customWidth="1"/>
    <col min="2" max="2" width="8.85546875" customWidth="1"/>
    <col min="3" max="3" width="12.140625" customWidth="1"/>
    <col min="4" max="4" width="10" customWidth="1"/>
    <col min="5" max="5" width="9" customWidth="1"/>
    <col min="6" max="6" width="10" customWidth="1"/>
    <col min="7" max="7" width="8.5703125" customWidth="1"/>
    <col min="8" max="8" width="5.28515625" customWidth="1"/>
    <col min="9" max="9" width="12.85546875" customWidth="1"/>
    <col min="11" max="11" width="10.5703125" bestFit="1" customWidth="1"/>
  </cols>
  <sheetData>
    <row r="1" spans="1:9" ht="11.25" hidden="1" customHeight="1" x14ac:dyDescent="0.25">
      <c r="A1" s="79" t="s">
        <v>11</v>
      </c>
      <c r="B1" s="79"/>
      <c r="C1" s="79"/>
      <c r="D1" s="79"/>
      <c r="E1" s="79"/>
    </row>
    <row r="2" spans="1:9" ht="11.25" hidden="1" customHeight="1" x14ac:dyDescent="0.2"/>
    <row r="3" spans="1:9" ht="11.25" hidden="1" customHeight="1" x14ac:dyDescent="0.25">
      <c r="A3" s="84" t="s">
        <v>2</v>
      </c>
      <c r="B3" s="84"/>
      <c r="C3" s="84"/>
      <c r="D3" s="84"/>
      <c r="E3" s="84"/>
    </row>
    <row r="4" spans="1:9" ht="11.25" hidden="1" customHeight="1" x14ac:dyDescent="0.2"/>
    <row r="5" spans="1:9" ht="11.25" hidden="1" customHeight="1" x14ac:dyDescent="0.2">
      <c r="A5" s="82" t="s">
        <v>3</v>
      </c>
      <c r="B5" s="82"/>
      <c r="C5" s="82"/>
      <c r="D5" s="76" t="s">
        <v>4</v>
      </c>
      <c r="E5" s="76" t="s">
        <v>0</v>
      </c>
    </row>
    <row r="6" spans="1:9" ht="11.25" hidden="1" customHeight="1" x14ac:dyDescent="0.2">
      <c r="A6" s="91" t="s">
        <v>5</v>
      </c>
      <c r="B6" s="91"/>
      <c r="C6" s="91"/>
      <c r="D6" s="76">
        <v>1</v>
      </c>
      <c r="E6" s="77">
        <v>131479.17000000001</v>
      </c>
    </row>
    <row r="7" spans="1:9" ht="11.25" hidden="1" customHeight="1" x14ac:dyDescent="0.2">
      <c r="A7" s="86" t="s">
        <v>10</v>
      </c>
      <c r="B7" s="86"/>
      <c r="C7" s="86"/>
      <c r="D7" s="76">
        <v>2</v>
      </c>
      <c r="E7" s="3">
        <v>1577750</v>
      </c>
    </row>
    <row r="8" spans="1:9" ht="11.25" hidden="1" customHeight="1" x14ac:dyDescent="0.2"/>
    <row r="9" spans="1:9" ht="11.25" hidden="1" customHeight="1" x14ac:dyDescent="0.2">
      <c r="A9" s="80" t="s">
        <v>9</v>
      </c>
      <c r="B9" s="80"/>
      <c r="C9" s="80"/>
      <c r="D9" s="80"/>
      <c r="E9" s="80"/>
    </row>
    <row r="10" spans="1:9" ht="11.25" hidden="1" customHeight="1" x14ac:dyDescent="0.2"/>
    <row r="11" spans="1:9" ht="11.25" hidden="1" customHeight="1" x14ac:dyDescent="0.25">
      <c r="A11" s="85" t="s">
        <v>6</v>
      </c>
      <c r="B11" s="85"/>
      <c r="C11" s="85"/>
      <c r="D11" s="85"/>
      <c r="E11" s="85"/>
    </row>
    <row r="12" spans="1:9" ht="11.25" hidden="1" customHeight="1" x14ac:dyDescent="0.2"/>
    <row r="13" spans="1:9" ht="11.25" hidden="1" customHeight="1" x14ac:dyDescent="0.2">
      <c r="A13" s="82" t="s">
        <v>7</v>
      </c>
      <c r="B13" s="82"/>
      <c r="C13" s="82"/>
      <c r="D13" s="76" t="s">
        <v>1</v>
      </c>
      <c r="E13" s="76" t="s">
        <v>8</v>
      </c>
    </row>
    <row r="14" spans="1:9" ht="11.25" hidden="1" customHeight="1" x14ac:dyDescent="0.25">
      <c r="A14" s="83">
        <f>E7</f>
        <v>1577750</v>
      </c>
      <c r="B14" s="82"/>
      <c r="C14" s="82"/>
      <c r="D14" s="76">
        <v>30.2</v>
      </c>
      <c r="E14" s="77">
        <v>436820.62</v>
      </c>
      <c r="F14" s="79"/>
      <c r="G14" s="79"/>
      <c r="H14" s="79"/>
      <c r="I14" s="79"/>
    </row>
    <row r="15" spans="1:9" ht="11.25" hidden="1" customHeight="1" x14ac:dyDescent="0.2"/>
    <row r="16" spans="1:9" ht="11.25" hidden="1" customHeight="1" x14ac:dyDescent="0.2">
      <c r="A16" s="81" t="s">
        <v>12</v>
      </c>
      <c r="B16" s="81"/>
      <c r="C16" s="81"/>
      <c r="D16" s="81"/>
      <c r="E16" s="81"/>
    </row>
    <row r="17" spans="1:9" ht="13.15" customHeight="1" x14ac:dyDescent="0.2">
      <c r="E17" s="6"/>
      <c r="F17" s="25"/>
      <c r="G17" s="92" t="s">
        <v>14</v>
      </c>
      <c r="H17" s="92"/>
      <c r="I17" s="92"/>
    </row>
    <row r="18" spans="1:9" ht="18" customHeight="1" x14ac:dyDescent="0.2">
      <c r="E18" s="7"/>
      <c r="F18" s="7"/>
      <c r="G18" s="93" t="s">
        <v>61</v>
      </c>
      <c r="H18" s="93"/>
      <c r="I18" s="93"/>
    </row>
    <row r="19" spans="1:9" ht="24.6" customHeight="1" x14ac:dyDescent="0.2">
      <c r="E19" s="8"/>
      <c r="F19" s="26"/>
      <c r="G19" s="94" t="s">
        <v>15</v>
      </c>
      <c r="H19" s="94"/>
      <c r="I19" s="94"/>
    </row>
    <row r="20" spans="1:9" ht="27.75" customHeight="1" x14ac:dyDescent="0.2">
      <c r="E20" s="9"/>
      <c r="F20" s="27"/>
      <c r="G20" s="95" t="s">
        <v>21</v>
      </c>
      <c r="H20" s="95"/>
      <c r="I20" s="95"/>
    </row>
    <row r="21" spans="1:9" ht="30.75" customHeight="1" x14ac:dyDescent="0.2">
      <c r="E21" s="8"/>
      <c r="F21" s="8"/>
      <c r="G21" s="87" t="s">
        <v>16</v>
      </c>
      <c r="H21" s="87"/>
      <c r="I21" s="87"/>
    </row>
    <row r="22" spans="1:9" ht="12.75" x14ac:dyDescent="0.2">
      <c r="E22" s="10"/>
      <c r="F22" s="28"/>
      <c r="G22" s="11"/>
      <c r="H22" s="88" t="s">
        <v>22</v>
      </c>
      <c r="I22" s="88"/>
    </row>
    <row r="23" spans="1:9" ht="18" customHeight="1" x14ac:dyDescent="0.2">
      <c r="E23" s="10"/>
      <c r="F23" s="29"/>
      <c r="G23" s="12" t="s">
        <v>17</v>
      </c>
      <c r="H23" s="89" t="s">
        <v>18</v>
      </c>
      <c r="I23" s="89"/>
    </row>
    <row r="24" spans="1:9" ht="12.75" x14ac:dyDescent="0.2">
      <c r="E24" s="13"/>
      <c r="F24" s="18"/>
      <c r="G24" s="90" t="s">
        <v>67</v>
      </c>
      <c r="H24" s="90"/>
      <c r="I24" s="90"/>
    </row>
    <row r="25" spans="1:9" ht="72.599999999999994" customHeight="1" x14ac:dyDescent="0.2">
      <c r="E25" s="14"/>
      <c r="F25" s="15"/>
      <c r="G25" s="15"/>
      <c r="H25" s="15"/>
    </row>
    <row r="26" spans="1:9" ht="15" x14ac:dyDescent="0.25">
      <c r="A26" s="96" t="s">
        <v>26</v>
      </c>
      <c r="B26" s="96"/>
      <c r="C26" s="97">
        <v>2025</v>
      </c>
      <c r="D26" s="97"/>
      <c r="E26" s="97"/>
      <c r="F26" s="97"/>
      <c r="G26" s="75"/>
      <c r="H26" s="75"/>
    </row>
    <row r="27" spans="1:9" ht="9.1999999999999993" customHeight="1" x14ac:dyDescent="0.2">
      <c r="A27" s="30"/>
      <c r="B27" s="30"/>
      <c r="C27" s="30"/>
      <c r="D27" s="30"/>
      <c r="E27" s="31"/>
      <c r="F27" s="32"/>
      <c r="G27" s="15"/>
      <c r="H27" s="15"/>
    </row>
    <row r="28" spans="1:9" ht="7.5" customHeight="1" x14ac:dyDescent="0.25">
      <c r="A28" s="33"/>
      <c r="B28" s="34"/>
      <c r="C28" s="35"/>
      <c r="D28" s="35"/>
      <c r="E28" s="35"/>
      <c r="F28" s="35"/>
      <c r="G28" s="69"/>
      <c r="H28" s="69"/>
    </row>
    <row r="29" spans="1:9" ht="22.9" customHeight="1" x14ac:dyDescent="0.25">
      <c r="A29" s="42" t="s">
        <v>19</v>
      </c>
      <c r="B29" s="43"/>
      <c r="C29" s="111" t="s">
        <v>60</v>
      </c>
      <c r="D29" s="111"/>
      <c r="E29" s="111"/>
      <c r="F29" s="111"/>
      <c r="G29" s="15"/>
      <c r="H29" s="15"/>
    </row>
    <row r="30" spans="1:9" ht="11.25" customHeight="1" x14ac:dyDescent="0.25">
      <c r="A30" s="44"/>
      <c r="B30" s="44"/>
      <c r="C30" s="45"/>
      <c r="D30" s="45"/>
      <c r="E30" s="45"/>
      <c r="F30" s="45"/>
      <c r="G30" s="15"/>
      <c r="H30" s="15"/>
    </row>
    <row r="31" spans="1:9" ht="22.9" customHeight="1" x14ac:dyDescent="0.25">
      <c r="A31" s="98" t="s">
        <v>34</v>
      </c>
      <c r="B31" s="98"/>
      <c r="C31" s="98"/>
      <c r="D31" s="98"/>
      <c r="E31" s="98"/>
      <c r="F31" s="98"/>
      <c r="G31" s="98"/>
      <c r="H31" s="112"/>
      <c r="I31" s="46"/>
    </row>
    <row r="32" spans="1:9" ht="22.9" customHeight="1" x14ac:dyDescent="0.25">
      <c r="A32" s="113" t="s">
        <v>35</v>
      </c>
      <c r="B32" s="113"/>
      <c r="C32" s="113"/>
      <c r="D32" s="113"/>
      <c r="E32" s="113"/>
      <c r="F32" s="113"/>
      <c r="G32" s="113"/>
      <c r="H32" s="113"/>
      <c r="I32" s="46"/>
    </row>
    <row r="33" spans="1:11" ht="22.9" customHeight="1" x14ac:dyDescent="0.2">
      <c r="A33" s="47"/>
      <c r="B33" s="47"/>
      <c r="C33" s="47"/>
      <c r="D33" s="47"/>
      <c r="E33" s="47"/>
      <c r="F33" s="47"/>
      <c r="G33" s="47"/>
      <c r="H33" s="47"/>
      <c r="I33" s="47"/>
    </row>
    <row r="34" spans="1:11" ht="22.9" customHeight="1" x14ac:dyDescent="0.2">
      <c r="A34" s="114" t="s">
        <v>36</v>
      </c>
      <c r="B34" s="114" t="s">
        <v>37</v>
      </c>
      <c r="C34" s="115" t="s">
        <v>38</v>
      </c>
      <c r="D34" s="116"/>
      <c r="E34" s="116"/>
      <c r="F34" s="116"/>
      <c r="G34" s="117"/>
      <c r="H34" s="118" t="s">
        <v>39</v>
      </c>
      <c r="I34" s="114" t="s">
        <v>54</v>
      </c>
    </row>
    <row r="35" spans="1:11" ht="22.9" customHeight="1" x14ac:dyDescent="0.2">
      <c r="A35" s="114"/>
      <c r="B35" s="114"/>
      <c r="C35" s="72" t="s">
        <v>40</v>
      </c>
      <c r="D35" s="114" t="s">
        <v>41</v>
      </c>
      <c r="E35" s="114"/>
      <c r="F35" s="114"/>
      <c r="G35" s="114"/>
      <c r="H35" s="119"/>
      <c r="I35" s="114"/>
    </row>
    <row r="36" spans="1:11" ht="37.5" customHeight="1" x14ac:dyDescent="0.2">
      <c r="A36" s="114"/>
      <c r="B36" s="114"/>
      <c r="C36" s="72" t="s">
        <v>42</v>
      </c>
      <c r="D36" s="72" t="s">
        <v>43</v>
      </c>
      <c r="E36" s="72" t="s">
        <v>44</v>
      </c>
      <c r="F36" s="72" t="s">
        <v>45</v>
      </c>
      <c r="G36" s="48" t="s">
        <v>46</v>
      </c>
      <c r="H36" s="120"/>
      <c r="I36" s="114"/>
    </row>
    <row r="37" spans="1:11" ht="22.9" customHeight="1" x14ac:dyDescent="0.2">
      <c r="A37" s="49">
        <v>1</v>
      </c>
      <c r="B37" s="49">
        <v>2</v>
      </c>
      <c r="C37" s="49">
        <v>3</v>
      </c>
      <c r="D37" s="49">
        <v>4</v>
      </c>
      <c r="E37" s="49">
        <v>5</v>
      </c>
      <c r="F37" s="49">
        <v>6</v>
      </c>
      <c r="G37" s="49">
        <v>7</v>
      </c>
      <c r="H37" s="49">
        <v>8</v>
      </c>
      <c r="I37" s="49">
        <v>9</v>
      </c>
    </row>
    <row r="38" spans="1:11" ht="21.75" customHeight="1" x14ac:dyDescent="0.2">
      <c r="A38" s="50" t="s">
        <v>47</v>
      </c>
      <c r="B38" s="50">
        <v>1</v>
      </c>
      <c r="C38" s="51">
        <f>D38+E38+F38+G38</f>
        <v>33047.550000000003</v>
      </c>
      <c r="D38" s="51">
        <v>14637</v>
      </c>
      <c r="E38" s="51">
        <f>(D38+F38)*0.15</f>
        <v>4310.55</v>
      </c>
      <c r="F38" s="51">
        <v>14100</v>
      </c>
      <c r="G38" s="51"/>
      <c r="H38" s="50">
        <v>12</v>
      </c>
      <c r="I38" s="51">
        <f>B38*C38*H38</f>
        <v>396570.60000000003</v>
      </c>
    </row>
    <row r="39" spans="1:11" ht="19.5" customHeight="1" x14ac:dyDescent="0.2">
      <c r="A39" s="50" t="s">
        <v>48</v>
      </c>
      <c r="B39" s="50">
        <v>20.3</v>
      </c>
      <c r="C39" s="51">
        <f>D39+E39+F39+G39</f>
        <v>20029.98</v>
      </c>
      <c r="D39" s="51">
        <v>4315</v>
      </c>
      <c r="E39" s="51">
        <v>1032</v>
      </c>
      <c r="F39" s="51">
        <v>3673.8</v>
      </c>
      <c r="G39" s="51">
        <v>11009.18</v>
      </c>
      <c r="H39" s="50">
        <v>12</v>
      </c>
      <c r="I39" s="51">
        <f>B39*C39*H39+0.12-16.25</f>
        <v>4879286.9979999997</v>
      </c>
    </row>
    <row r="40" spans="1:11" ht="24" customHeight="1" thickBot="1" x14ac:dyDescent="0.25">
      <c r="A40" s="52" t="s">
        <v>49</v>
      </c>
      <c r="B40" s="50">
        <v>1</v>
      </c>
      <c r="C40" s="53">
        <f>D40+E40+F40+G40</f>
        <v>20345.199999999997</v>
      </c>
      <c r="D40" s="54">
        <v>4651</v>
      </c>
      <c r="E40" s="54">
        <v>5845.4</v>
      </c>
      <c r="F40" s="54">
        <v>9848.7999999999993</v>
      </c>
      <c r="G40" s="54"/>
      <c r="H40" s="55">
        <v>12</v>
      </c>
      <c r="I40" s="51">
        <f>B40*C40*H40</f>
        <v>244142.39999999997</v>
      </c>
    </row>
    <row r="41" spans="1:11" ht="19.5" customHeight="1" thickBot="1" x14ac:dyDescent="0.25">
      <c r="A41" s="56" t="s">
        <v>50</v>
      </c>
      <c r="B41" s="57">
        <f t="shared" ref="B41:G41" si="0">SUM(B38:B40)</f>
        <v>22.3</v>
      </c>
      <c r="C41" s="58">
        <f t="shared" si="0"/>
        <v>73422.73</v>
      </c>
      <c r="D41" s="58">
        <f t="shared" si="0"/>
        <v>23603</v>
      </c>
      <c r="E41" s="58">
        <f t="shared" si="0"/>
        <v>11187.95</v>
      </c>
      <c r="F41" s="58">
        <f t="shared" si="0"/>
        <v>27622.6</v>
      </c>
      <c r="G41" s="58">
        <f t="shared" si="0"/>
        <v>11009.18</v>
      </c>
      <c r="H41" s="58"/>
      <c r="I41" s="78">
        <f>I38+I39+I40</f>
        <v>5519999.9979999997</v>
      </c>
      <c r="K41" s="68"/>
    </row>
    <row r="42" spans="1:11" ht="11.25" customHeight="1" x14ac:dyDescent="0.2">
      <c r="A42" s="59"/>
      <c r="B42" s="59"/>
      <c r="C42" s="59"/>
      <c r="D42" s="59"/>
      <c r="E42" s="60"/>
      <c r="F42" s="61"/>
      <c r="G42" s="62"/>
      <c r="H42" s="62"/>
      <c r="I42" s="5"/>
    </row>
    <row r="43" spans="1:11" ht="22.5" customHeight="1" x14ac:dyDescent="0.2">
      <c r="A43" s="127" t="s">
        <v>62</v>
      </c>
      <c r="B43" s="127"/>
      <c r="C43" s="127"/>
      <c r="D43" s="127"/>
      <c r="E43" s="127"/>
      <c r="F43" s="127"/>
      <c r="G43" s="127"/>
      <c r="H43" s="127"/>
      <c r="I43" s="127"/>
    </row>
    <row r="44" spans="1:11" ht="4.5" customHeight="1" x14ac:dyDescent="0.2">
      <c r="A44" s="73"/>
      <c r="B44" s="73"/>
      <c r="C44" s="73"/>
      <c r="D44" s="73"/>
      <c r="E44" s="73"/>
      <c r="F44" s="73"/>
      <c r="G44" s="73"/>
      <c r="H44" s="73"/>
      <c r="I44" s="73"/>
    </row>
    <row r="45" spans="1:11" ht="39" customHeight="1" x14ac:dyDescent="0.25">
      <c r="A45" s="98" t="s">
        <v>51</v>
      </c>
      <c r="B45" s="98"/>
      <c r="C45" s="98"/>
      <c r="D45" s="98"/>
      <c r="E45" s="98"/>
      <c r="F45" s="98"/>
      <c r="G45" s="98"/>
      <c r="H45" s="98"/>
      <c r="I45" s="98"/>
    </row>
    <row r="46" spans="1:11" ht="6.75" customHeight="1" x14ac:dyDescent="0.25">
      <c r="A46" s="74"/>
      <c r="B46" s="74"/>
      <c r="C46" s="74"/>
      <c r="D46" s="74"/>
      <c r="E46" s="74"/>
      <c r="F46" s="74"/>
      <c r="G46" s="74"/>
      <c r="H46" s="74"/>
      <c r="I46" s="5"/>
    </row>
    <row r="47" spans="1:11" ht="22.9" customHeight="1" x14ac:dyDescent="0.2">
      <c r="A47" s="128" t="s">
        <v>13</v>
      </c>
      <c r="B47" s="129"/>
      <c r="C47" s="129"/>
      <c r="D47" s="129"/>
      <c r="E47" s="129"/>
      <c r="F47" s="129"/>
      <c r="G47" s="130"/>
      <c r="H47" s="131" t="s">
        <v>52</v>
      </c>
      <c r="I47" s="131"/>
    </row>
    <row r="48" spans="1:11" ht="29.25" customHeight="1" x14ac:dyDescent="0.2">
      <c r="A48" s="132" t="s">
        <v>53</v>
      </c>
      <c r="B48" s="133"/>
      <c r="C48" s="133"/>
      <c r="D48" s="133"/>
      <c r="E48" s="133"/>
      <c r="F48" s="133"/>
      <c r="G48" s="134"/>
      <c r="H48" s="135">
        <v>30000</v>
      </c>
      <c r="I48" s="135"/>
    </row>
    <row r="49" spans="1:9" ht="3.75" customHeight="1" x14ac:dyDescent="0.2">
      <c r="A49" s="64"/>
      <c r="B49" s="64"/>
      <c r="C49" s="64"/>
      <c r="D49" s="64"/>
      <c r="E49" s="64"/>
      <c r="F49" s="64"/>
      <c r="G49" s="64"/>
      <c r="H49" s="65"/>
      <c r="I49" s="5"/>
    </row>
    <row r="50" spans="1:9" ht="14.25" customHeight="1" x14ac:dyDescent="0.2">
      <c r="A50" s="81" t="s">
        <v>63</v>
      </c>
      <c r="B50" s="81"/>
      <c r="C50" s="81"/>
      <c r="D50" s="81"/>
      <c r="E50" s="81"/>
      <c r="F50" s="81"/>
      <c r="G50" s="81"/>
      <c r="H50" s="81"/>
      <c r="I50" s="81"/>
    </row>
    <row r="51" spans="1:9" ht="27.75" customHeight="1" x14ac:dyDescent="0.2">
      <c r="A51" s="81" t="s">
        <v>68</v>
      </c>
      <c r="B51" s="81"/>
      <c r="C51" s="81"/>
      <c r="D51" s="81"/>
      <c r="E51" s="81"/>
      <c r="F51" s="81"/>
      <c r="G51" s="81"/>
      <c r="H51" s="81"/>
      <c r="I51" s="81"/>
    </row>
    <row r="52" spans="1:9" ht="9.1999999999999993" customHeight="1" x14ac:dyDescent="0.2">
      <c r="A52" s="69"/>
      <c r="B52" s="69"/>
      <c r="C52" s="69"/>
      <c r="D52" s="69"/>
      <c r="E52" s="69"/>
      <c r="F52" s="69"/>
      <c r="G52" s="69"/>
      <c r="H52" s="69"/>
      <c r="I52" s="5"/>
    </row>
    <row r="53" spans="1:9" ht="31.5" customHeight="1" x14ac:dyDescent="0.25">
      <c r="A53" s="136" t="s">
        <v>55</v>
      </c>
      <c r="B53" s="136"/>
      <c r="C53" s="136"/>
      <c r="D53" s="136"/>
      <c r="E53" s="136"/>
      <c r="F53" s="136"/>
      <c r="G53" s="136"/>
      <c r="H53" s="136"/>
      <c r="I53" s="136"/>
    </row>
    <row r="54" spans="1:9" ht="24" customHeight="1" x14ac:dyDescent="0.25">
      <c r="A54" s="113" t="s">
        <v>56</v>
      </c>
      <c r="B54" s="113"/>
      <c r="C54" s="113"/>
      <c r="D54" s="113"/>
      <c r="E54" s="113"/>
      <c r="F54" s="113"/>
      <c r="G54" s="113"/>
      <c r="H54" s="113"/>
      <c r="I54" s="5"/>
    </row>
    <row r="55" spans="1:9" ht="9.1999999999999993" customHeight="1" x14ac:dyDescent="0.25">
      <c r="A55" s="70"/>
      <c r="B55" s="70"/>
      <c r="C55" s="70"/>
      <c r="D55" s="70"/>
      <c r="E55" s="70"/>
      <c r="F55" s="70"/>
      <c r="G55" s="70"/>
      <c r="H55" s="70"/>
      <c r="I55" s="5"/>
    </row>
    <row r="56" spans="1:9" ht="22.9" customHeight="1" x14ac:dyDescent="0.2">
      <c r="A56" s="138" t="s">
        <v>13</v>
      </c>
      <c r="B56" s="139"/>
      <c r="C56" s="139"/>
      <c r="D56" s="139"/>
      <c r="E56" s="139"/>
      <c r="F56" s="140"/>
      <c r="G56" s="141" t="s">
        <v>52</v>
      </c>
      <c r="H56" s="141"/>
      <c r="I56" s="141"/>
    </row>
    <row r="57" spans="1:9" ht="16.5" customHeight="1" x14ac:dyDescent="0.2">
      <c r="A57" s="132" t="s">
        <v>57</v>
      </c>
      <c r="B57" s="133"/>
      <c r="C57" s="133"/>
      <c r="D57" s="133"/>
      <c r="E57" s="133"/>
      <c r="F57" s="134"/>
      <c r="G57" s="142" t="s">
        <v>64</v>
      </c>
      <c r="H57" s="142"/>
      <c r="I57" s="142"/>
    </row>
    <row r="58" spans="1:9" ht="9.1999999999999993" customHeight="1" x14ac:dyDescent="0.2">
      <c r="A58" s="5"/>
      <c r="B58" s="5"/>
      <c r="C58" s="5"/>
      <c r="D58" s="5"/>
      <c r="E58" s="5"/>
      <c r="F58" s="5"/>
      <c r="G58" s="5"/>
      <c r="H58" s="5"/>
      <c r="I58" s="5"/>
    </row>
    <row r="59" spans="1:9" ht="30" customHeight="1" x14ac:dyDescent="0.2">
      <c r="A59" s="81" t="s">
        <v>65</v>
      </c>
      <c r="B59" s="81"/>
      <c r="C59" s="81"/>
      <c r="D59" s="81"/>
      <c r="E59" s="81"/>
      <c r="F59" s="81"/>
      <c r="G59" s="81"/>
      <c r="H59" s="81"/>
      <c r="I59" s="81"/>
    </row>
    <row r="60" spans="1:9" ht="8.25" customHeight="1" x14ac:dyDescent="0.2">
      <c r="A60" s="69"/>
      <c r="B60" s="69"/>
      <c r="C60" s="69"/>
      <c r="D60" s="69"/>
      <c r="E60" s="69"/>
      <c r="F60" s="69"/>
      <c r="G60" s="69"/>
      <c r="H60" s="69"/>
      <c r="I60" s="5"/>
    </row>
    <row r="61" spans="1:9" ht="28.5" customHeight="1" x14ac:dyDescent="0.2">
      <c r="A61" s="137" t="s">
        <v>66</v>
      </c>
      <c r="B61" s="137"/>
      <c r="C61" s="137"/>
      <c r="D61" s="137"/>
      <c r="E61" s="137"/>
      <c r="F61" s="137"/>
      <c r="G61" s="137"/>
      <c r="H61" s="137"/>
      <c r="I61" s="137"/>
    </row>
    <row r="62" spans="1:9" ht="19.899999999999999" customHeight="1" x14ac:dyDescent="0.25">
      <c r="A62" s="98" t="s">
        <v>32</v>
      </c>
      <c r="B62" s="98"/>
      <c r="C62" s="98"/>
      <c r="D62" s="98"/>
      <c r="E62" s="98"/>
      <c r="F62" s="98"/>
      <c r="G62" s="98"/>
      <c r="H62" s="98"/>
      <c r="I62" s="98"/>
    </row>
    <row r="63" spans="1:9" ht="3.75" customHeight="1" x14ac:dyDescent="0.2">
      <c r="A63" s="5"/>
      <c r="B63" s="5"/>
      <c r="C63" s="5"/>
      <c r="D63" s="5"/>
      <c r="E63" s="5"/>
    </row>
    <row r="64" spans="1:9" ht="62.45" customHeight="1" x14ac:dyDescent="0.2">
      <c r="A64" s="99" t="s">
        <v>33</v>
      </c>
      <c r="B64" s="99"/>
      <c r="C64" s="99"/>
      <c r="D64" s="99"/>
      <c r="E64" s="99"/>
      <c r="F64" s="99"/>
      <c r="G64" s="99"/>
      <c r="H64" s="99"/>
      <c r="I64" s="99"/>
    </row>
    <row r="65" spans="1:9" ht="11.25" customHeight="1" x14ac:dyDescent="0.2">
      <c r="A65" s="5"/>
      <c r="B65" s="5"/>
      <c r="C65" s="5"/>
      <c r="D65" s="5"/>
      <c r="E65" s="5"/>
    </row>
    <row r="66" spans="1:9" ht="76.5" customHeight="1" x14ac:dyDescent="0.2">
      <c r="A66" s="101" t="s">
        <v>13</v>
      </c>
      <c r="B66" s="102"/>
      <c r="C66" s="102"/>
      <c r="D66" s="103"/>
      <c r="E66" s="36" t="s">
        <v>23</v>
      </c>
      <c r="F66" s="36" t="s">
        <v>27</v>
      </c>
      <c r="G66" s="107" t="s">
        <v>24</v>
      </c>
      <c r="H66" s="108"/>
    </row>
    <row r="67" spans="1:9" ht="18" customHeight="1" x14ac:dyDescent="0.2">
      <c r="A67" s="104" t="s">
        <v>25</v>
      </c>
      <c r="B67" s="105"/>
      <c r="C67" s="105"/>
      <c r="D67" s="106"/>
      <c r="E67" s="37">
        <v>5181818</v>
      </c>
      <c r="F67" s="71">
        <v>2.2000000000000002</v>
      </c>
      <c r="G67" s="109">
        <v>193000</v>
      </c>
      <c r="H67" s="110"/>
    </row>
    <row r="68" spans="1:9" ht="11.25" customHeight="1" x14ac:dyDescent="0.2">
      <c r="A68" s="20"/>
      <c r="B68" s="20"/>
      <c r="C68" s="20"/>
      <c r="D68" s="20"/>
      <c r="E68" s="21"/>
      <c r="F68" s="22"/>
      <c r="G68" s="23"/>
      <c r="H68" s="23"/>
    </row>
    <row r="69" spans="1:9" ht="39.75" customHeight="1" x14ac:dyDescent="0.2">
      <c r="A69" s="81" t="s">
        <v>70</v>
      </c>
      <c r="B69" s="81"/>
      <c r="C69" s="81"/>
      <c r="D69" s="81"/>
      <c r="E69" s="81"/>
      <c r="F69" s="81"/>
      <c r="G69" s="81"/>
      <c r="H69" s="81"/>
      <c r="I69" s="81"/>
    </row>
    <row r="70" spans="1:9" ht="6" customHeight="1" x14ac:dyDescent="0.2">
      <c r="A70" s="19"/>
      <c r="B70" s="19"/>
      <c r="C70" s="19"/>
      <c r="D70" s="19"/>
      <c r="E70" s="19"/>
    </row>
    <row r="71" spans="1:9" ht="20.25" customHeight="1" x14ac:dyDescent="0.2">
      <c r="A71" s="81" t="s">
        <v>71</v>
      </c>
      <c r="B71" s="81"/>
      <c r="C71" s="81"/>
      <c r="D71" s="81"/>
      <c r="E71" s="81"/>
      <c r="F71" s="81"/>
      <c r="G71" s="81"/>
      <c r="H71" s="81"/>
      <c r="I71" s="81"/>
    </row>
    <row r="72" spans="1:9" ht="6" customHeight="1" x14ac:dyDescent="0.2">
      <c r="A72" s="69"/>
      <c r="B72" s="69"/>
      <c r="C72" s="69"/>
      <c r="D72" s="69"/>
      <c r="E72" s="69"/>
      <c r="F72" s="69"/>
      <c r="G72" s="69"/>
      <c r="H72" s="69"/>
    </row>
    <row r="73" spans="1:9" ht="4.5" customHeight="1" x14ac:dyDescent="0.2"/>
    <row r="74" spans="1:9" ht="15" customHeight="1" x14ac:dyDescent="0.2"/>
    <row r="75" spans="1:9" ht="16.899999999999999" customHeight="1" x14ac:dyDescent="0.2">
      <c r="A75" s="123" t="s">
        <v>20</v>
      </c>
      <c r="B75" s="123"/>
    </row>
    <row r="76" spans="1:9" ht="30" customHeight="1" x14ac:dyDescent="0.2">
      <c r="A76" s="125" t="s">
        <v>58</v>
      </c>
      <c r="B76" s="125"/>
      <c r="C76" s="125"/>
    </row>
    <row r="77" spans="1:9" ht="21" customHeight="1" x14ac:dyDescent="0.2">
      <c r="A77" s="124" t="s">
        <v>28</v>
      </c>
      <c r="B77" s="124"/>
    </row>
    <row r="78" spans="1:9" ht="9.75" customHeight="1" x14ac:dyDescent="0.2">
      <c r="A78" s="16"/>
      <c r="B78" s="16"/>
    </row>
    <row r="79" spans="1:9" ht="39.75" customHeight="1" x14ac:dyDescent="0.2">
      <c r="A79" s="126" t="s">
        <v>59</v>
      </c>
      <c r="B79" s="126"/>
      <c r="C79" s="126"/>
    </row>
    <row r="80" spans="1:9" ht="18.75" customHeight="1" x14ac:dyDescent="0.2">
      <c r="A80" s="100" t="s">
        <v>29</v>
      </c>
      <c r="B80" s="100"/>
    </row>
    <row r="81" spans="1:2" ht="12" customHeight="1" x14ac:dyDescent="0.2">
      <c r="A81" s="17"/>
      <c r="B81" s="18"/>
    </row>
    <row r="82" spans="1:2" ht="11.25" customHeight="1" x14ac:dyDescent="0.2">
      <c r="A82" s="121" t="s">
        <v>30</v>
      </c>
      <c r="B82" s="121"/>
    </row>
    <row r="83" spans="1:2" ht="22.5" customHeight="1" x14ac:dyDescent="0.2">
      <c r="A83" s="122" t="s">
        <v>31</v>
      </c>
      <c r="B83" s="122"/>
    </row>
    <row r="85" spans="1:2" ht="11.25" customHeight="1" x14ac:dyDescent="0.2">
      <c r="A85" s="90" t="s">
        <v>69</v>
      </c>
      <c r="B85" s="90"/>
    </row>
  </sheetData>
  <mergeCells count="62">
    <mergeCell ref="A83:B83"/>
    <mergeCell ref="A85:B85"/>
    <mergeCell ref="A75:B75"/>
    <mergeCell ref="A76:C76"/>
    <mergeCell ref="A77:B77"/>
    <mergeCell ref="A79:C79"/>
    <mergeCell ref="A80:B80"/>
    <mergeCell ref="A82:B82"/>
    <mergeCell ref="A71:I71"/>
    <mergeCell ref="A57:F57"/>
    <mergeCell ref="G57:I57"/>
    <mergeCell ref="A59:I59"/>
    <mergeCell ref="A61:I61"/>
    <mergeCell ref="A62:I62"/>
    <mergeCell ref="A64:I64"/>
    <mergeCell ref="A66:D66"/>
    <mergeCell ref="G66:H66"/>
    <mergeCell ref="A67:D67"/>
    <mergeCell ref="G67:H67"/>
    <mergeCell ref="A69:I69"/>
    <mergeCell ref="A50:I50"/>
    <mergeCell ref="A51:I51"/>
    <mergeCell ref="A53:I53"/>
    <mergeCell ref="A54:H54"/>
    <mergeCell ref="A56:F56"/>
    <mergeCell ref="G56:I56"/>
    <mergeCell ref="A43:I43"/>
    <mergeCell ref="A45:I45"/>
    <mergeCell ref="A47:G47"/>
    <mergeCell ref="H47:I47"/>
    <mergeCell ref="A48:G48"/>
    <mergeCell ref="H48:I48"/>
    <mergeCell ref="A34:A36"/>
    <mergeCell ref="B34:B36"/>
    <mergeCell ref="C34:G34"/>
    <mergeCell ref="H34:H36"/>
    <mergeCell ref="I34:I36"/>
    <mergeCell ref="D35:G35"/>
    <mergeCell ref="A32:H32"/>
    <mergeCell ref="G18:I18"/>
    <mergeCell ref="G19:I19"/>
    <mergeCell ref="G20:I20"/>
    <mergeCell ref="G21:I21"/>
    <mergeCell ref="H22:I22"/>
    <mergeCell ref="H23:I23"/>
    <mergeCell ref="G24:I24"/>
    <mergeCell ref="A26:B26"/>
    <mergeCell ref="C26:F26"/>
    <mergeCell ref="C29:F29"/>
    <mergeCell ref="A31:H31"/>
    <mergeCell ref="G17:I17"/>
    <mergeCell ref="A1:E1"/>
    <mergeCell ref="A3:E3"/>
    <mergeCell ref="A5:C5"/>
    <mergeCell ref="A6:C6"/>
    <mergeCell ref="A7:C7"/>
    <mergeCell ref="A9:E9"/>
    <mergeCell ref="A11:E11"/>
    <mergeCell ref="A13:C13"/>
    <mergeCell ref="A14:C14"/>
    <mergeCell ref="F14:I14"/>
    <mergeCell ref="A16:E16"/>
  </mergeCells>
  <pageMargins left="0.78740157480314965" right="0.24" top="0.55000000000000004" bottom="0.19685039370078741" header="0.56000000000000005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суб2023</vt:lpstr>
      <vt:lpstr>суб2024</vt:lpstr>
      <vt:lpstr>суб2025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Наталья</cp:lastModifiedBy>
  <cp:lastPrinted>2023-01-30T08:18:31Z</cp:lastPrinted>
  <dcterms:created xsi:type="dcterms:W3CDTF">2008-12-04T13:43:09Z</dcterms:created>
  <dcterms:modified xsi:type="dcterms:W3CDTF">2024-01-24T07:20:18Z</dcterms:modified>
</cp:coreProperties>
</file>